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RENDICIÓN DE CUENTAS\Informes Financieros\2020\1-TRIM- 2020\"/>
    </mc:Choice>
  </mc:AlternateContent>
  <bookViews>
    <workbookView xWindow="0" yWindow="0" windowWidth="20490" windowHeight="7050" activeTab="3"/>
  </bookViews>
  <sheets>
    <sheet name="EVHP" sheetId="16" r:id="rId1"/>
    <sheet name="ESF" sheetId="15" r:id="rId2"/>
    <sheet name="EFE" sheetId="14" r:id="rId3"/>
    <sheet name="ECSF" sheetId="13" r:id="rId4"/>
    <sheet name="EAD" sheetId="12" r:id="rId5"/>
    <sheet name="EAA" sheetId="11" r:id="rId6"/>
    <sheet name="EA" sheetId="10" r:id="rId7"/>
    <sheet name="CAPITULO" sheetId="1" r:id="rId8"/>
    <sheet name="TIPO DE GASTO" sheetId="3" r:id="rId9"/>
    <sheet name="FUNCIONAL" sheetId="4" r:id="rId10"/>
    <sheet name="ADMVO" sheetId="5" r:id="rId11"/>
    <sheet name="PROGRAMÀTICO" sheetId="6" r:id="rId12"/>
    <sheet name="FF" sheetId="7" r:id="rId13"/>
    <sheet name="GASTO" sheetId="9" r:id="rId14"/>
  </sheets>
  <definedNames>
    <definedName name="_xlnm.Print_Area" localSheetId="3">ECSF!$A$1:$D$99</definedName>
    <definedName name="_xlnm.Print_Area" localSheetId="2">EFE!$A$1:$H$68</definedName>
    <definedName name="_xlnm.Print_Area" localSheetId="1">ESF!$A$1:$F$44</definedName>
  </definedNames>
  <calcPr calcId="162913"/>
</workbook>
</file>

<file path=xl/calcChain.xml><?xml version="1.0" encoding="utf-8"?>
<calcChain xmlns="http://schemas.openxmlformats.org/spreadsheetml/2006/main">
  <c r="D84" i="13" l="1"/>
  <c r="B84" i="13"/>
  <c r="B77" i="13" s="1"/>
  <c r="D78" i="13"/>
  <c r="D77" i="13" s="1"/>
  <c r="D68" i="13"/>
  <c r="D37" i="13" s="1"/>
  <c r="B68" i="13"/>
  <c r="B66" i="13"/>
  <c r="A59" i="13"/>
  <c r="D38" i="13"/>
  <c r="B38" i="13"/>
  <c r="B37" i="13"/>
  <c r="D25" i="13"/>
  <c r="B25" i="13"/>
  <c r="D18" i="13"/>
  <c r="D15" i="13" s="1"/>
  <c r="D14" i="13" s="1"/>
  <c r="B17" i="13"/>
  <c r="B15" i="13" s="1"/>
  <c r="B14" i="13" s="1"/>
  <c r="D12" i="13"/>
  <c r="D66" i="13" s="1"/>
  <c r="G8" i="7" l="1"/>
  <c r="G7" i="7"/>
  <c r="G6" i="7" s="1"/>
  <c r="F6" i="7"/>
  <c r="E6" i="7"/>
  <c r="D6" i="7"/>
  <c r="C6" i="7"/>
  <c r="B6" i="7"/>
  <c r="G5" i="7"/>
  <c r="G4" i="7"/>
  <c r="F3" i="7"/>
  <c r="F9" i="7" s="1"/>
  <c r="E3" i="7"/>
  <c r="D3" i="7"/>
  <c r="C3" i="7"/>
  <c r="B3" i="7"/>
  <c r="B9" i="7" l="1"/>
  <c r="D9" i="7"/>
  <c r="C9" i="7"/>
  <c r="E9" i="7"/>
  <c r="G3" i="7"/>
  <c r="G9" i="7"/>
</calcChain>
</file>

<file path=xl/sharedStrings.xml><?xml version="1.0" encoding="utf-8"?>
<sst xmlns="http://schemas.openxmlformats.org/spreadsheetml/2006/main" count="600" uniqueCount="418">
  <si>
    <r>
      <rPr>
        <b/>
        <sz val="4.5"/>
        <rFont val="Arial"/>
        <family val="2"/>
      </rPr>
      <t>Ejercicio del Presupuesto</t>
    </r>
  </si>
  <si>
    <r>
      <rPr>
        <b/>
        <sz val="4.5"/>
        <rFont val="Arial"/>
        <family val="2"/>
      </rPr>
      <t>Egresos Aprobados</t>
    </r>
  </si>
  <si>
    <r>
      <rPr>
        <b/>
        <sz val="4.5"/>
        <rFont val="Arial"/>
        <family val="2"/>
      </rPr>
      <t>Ampliaciones/ Reducciones</t>
    </r>
  </si>
  <si>
    <r>
      <rPr>
        <b/>
        <sz val="4.5"/>
        <rFont val="Arial"/>
        <family val="2"/>
      </rPr>
      <t>Egresos Modificados</t>
    </r>
  </si>
  <si>
    <r>
      <rPr>
        <b/>
        <sz val="4.5"/>
        <rFont val="Arial"/>
        <family val="2"/>
      </rPr>
      <t>Egresos Devengados</t>
    </r>
  </si>
  <si>
    <r>
      <rPr>
        <b/>
        <sz val="4.5"/>
        <rFont val="Arial"/>
        <family val="2"/>
      </rPr>
      <t>Egresos Pagados</t>
    </r>
  </si>
  <si>
    <r>
      <rPr>
        <b/>
        <sz val="4.5"/>
        <rFont val="Arial"/>
        <family val="2"/>
      </rPr>
      <t>Subejercicio</t>
    </r>
  </si>
  <si>
    <r>
      <rPr>
        <sz val="4.5"/>
        <rFont val="Arial"/>
        <family val="2"/>
      </rPr>
      <t>1000 Servicios Personales</t>
    </r>
  </si>
  <si>
    <r>
      <rPr>
        <sz val="4.5"/>
        <rFont val="Arial"/>
        <family val="2"/>
      </rPr>
      <t>1100 Remuneraciones al personal de carácter permanente</t>
    </r>
  </si>
  <si>
    <r>
      <rPr>
        <sz val="4.5"/>
        <rFont val="Arial"/>
        <family val="2"/>
      </rPr>
      <t>1200 Remuneraciones al personal de carácter transitorio</t>
    </r>
  </si>
  <si>
    <r>
      <rPr>
        <sz val="4.5"/>
        <rFont val="Arial"/>
        <family val="2"/>
      </rPr>
      <t>1300 Remuneraciones adicionales y especiales</t>
    </r>
  </si>
  <si>
    <r>
      <rPr>
        <sz val="4.5"/>
        <rFont val="Arial"/>
        <family val="2"/>
      </rPr>
      <t>1400 Seguridad Social</t>
    </r>
  </si>
  <si>
    <r>
      <rPr>
        <sz val="4.5"/>
        <rFont val="Arial"/>
        <family val="2"/>
      </rPr>
      <t>1500 Otras prestaciones sociales y económicas</t>
    </r>
  </si>
  <si>
    <r>
      <rPr>
        <sz val="4.5"/>
        <rFont val="Arial"/>
        <family val="2"/>
      </rPr>
      <t>1600 Previsiones</t>
    </r>
  </si>
  <si>
    <r>
      <rPr>
        <sz val="4.5"/>
        <rFont val="Arial"/>
        <family val="2"/>
      </rPr>
      <t>1700 Pago de estímulos a servidores públicos</t>
    </r>
  </si>
  <si>
    <r>
      <rPr>
        <sz val="4.5"/>
        <rFont val="Arial"/>
        <family val="2"/>
      </rPr>
      <t>1800 Impuesto sobre Nóminas y Otros que Deriven de una Relación Laboral</t>
    </r>
  </si>
  <si>
    <r>
      <rPr>
        <sz val="4.5"/>
        <rFont val="Arial"/>
        <family val="2"/>
      </rPr>
      <t>2000 Materiales y suministros</t>
    </r>
  </si>
  <si>
    <r>
      <rPr>
        <sz val="4.5"/>
        <rFont val="Arial"/>
        <family val="2"/>
      </rPr>
      <t>2100 Materiales de Administración, Emisión de Documentos y Artículos Oficiales</t>
    </r>
  </si>
  <si>
    <r>
      <rPr>
        <sz val="4.5"/>
        <rFont val="Arial"/>
        <family val="2"/>
      </rPr>
      <t>2200 Alimentos y Utensilios</t>
    </r>
  </si>
  <si>
    <r>
      <rPr>
        <sz val="4.5"/>
        <rFont val="Arial"/>
        <family val="2"/>
      </rPr>
      <t>2300 Materias primas y materiales de producción y comercialización</t>
    </r>
  </si>
  <si>
    <r>
      <rPr>
        <sz val="4.5"/>
        <rFont val="Arial"/>
        <family val="2"/>
      </rPr>
      <t>2400 Materiales y Artículos de Construcción y de Reparación</t>
    </r>
  </si>
  <si>
    <r>
      <rPr>
        <sz val="4.5"/>
        <rFont val="Arial"/>
        <family val="2"/>
      </rPr>
      <t>2500 Productos Químicos, Farmacéuticos y de Laboratorio</t>
    </r>
  </si>
  <si>
    <r>
      <rPr>
        <sz val="4.5"/>
        <rFont val="Arial"/>
        <family val="2"/>
      </rPr>
      <t>2600 Combustibles, lubricantes y aditivos</t>
    </r>
  </si>
  <si>
    <r>
      <rPr>
        <sz val="4.5"/>
        <rFont val="Arial"/>
        <family val="2"/>
      </rPr>
      <t>2700 Vestuario, blancos, prendas de protección y artículos deportivos</t>
    </r>
  </si>
  <si>
    <r>
      <rPr>
        <sz val="4.5"/>
        <rFont val="Arial"/>
        <family val="2"/>
      </rPr>
      <t>2800 Materiales y suministros para seguridad</t>
    </r>
  </si>
  <si>
    <r>
      <rPr>
        <sz val="4.5"/>
        <rFont val="Arial"/>
        <family val="2"/>
      </rPr>
      <t>2900 Herramientas, Refacciones y accesorios menores</t>
    </r>
  </si>
  <si>
    <r>
      <rPr>
        <sz val="4.5"/>
        <rFont val="Arial"/>
        <family val="2"/>
      </rPr>
      <t>3000 Servicios generales</t>
    </r>
  </si>
  <si>
    <r>
      <rPr>
        <sz val="4.5"/>
        <rFont val="Arial"/>
        <family val="2"/>
      </rPr>
      <t>3100 Servicios básicos</t>
    </r>
  </si>
  <si>
    <r>
      <rPr>
        <sz val="4.5"/>
        <rFont val="Arial"/>
        <family val="2"/>
      </rPr>
      <t>3200 Servicios de arrendamiento</t>
    </r>
  </si>
  <si>
    <r>
      <rPr>
        <sz val="4.5"/>
        <rFont val="Arial"/>
        <family val="2"/>
      </rPr>
      <t>3300 Servicios Profesionales, Científicos, Técnicos y Otros Servicios</t>
    </r>
  </si>
  <si>
    <r>
      <rPr>
        <b/>
        <sz val="6"/>
        <rFont val="Arial"/>
        <family val="2"/>
      </rPr>
      <t xml:space="preserve">MUNICIPIO DE CORREGIDORA
</t>
    </r>
    <r>
      <rPr>
        <b/>
        <sz val="6"/>
        <rFont val="Arial"/>
        <family val="2"/>
      </rPr>
      <t xml:space="preserve">SECRETARÍA DE TESORERÍA Y FINANZAS DIRECCIÓN DE EGRESOS
</t>
    </r>
    <r>
      <rPr>
        <b/>
        <sz val="6"/>
        <rFont val="Arial"/>
        <family val="2"/>
      </rPr>
      <t xml:space="preserve">ESTADO ANALÍTICO DEL EJERCICIO DEL PRESUPUESTO DE EGRESOS
</t>
    </r>
    <r>
      <rPr>
        <b/>
        <sz val="6"/>
        <rFont val="Arial"/>
        <family val="2"/>
      </rPr>
      <t xml:space="preserve">POR OBJETO DEL GASTO
</t>
    </r>
    <r>
      <rPr>
        <b/>
        <sz val="6"/>
        <rFont val="Arial"/>
        <family val="2"/>
      </rPr>
      <t>AL 31 DE MARZO DEL 2020</t>
    </r>
  </si>
  <si>
    <r>
      <rPr>
        <sz val="4.5"/>
        <rFont val="Arial"/>
        <family val="2"/>
      </rPr>
      <t>3400 Servicios financieros, bancarios y comerciales</t>
    </r>
  </si>
  <si>
    <r>
      <rPr>
        <sz val="4.5"/>
        <rFont val="Arial"/>
        <family val="2"/>
      </rPr>
      <t>3500 Servicios de instalación, reparación, mantenimientos y conservación</t>
    </r>
  </si>
  <si>
    <r>
      <rPr>
        <sz val="4.5"/>
        <rFont val="Arial"/>
        <family val="2"/>
      </rPr>
      <t>3600 Servicios de comunicación social y publicidad</t>
    </r>
  </si>
  <si>
    <r>
      <rPr>
        <sz val="4.5"/>
        <rFont val="Arial"/>
        <family val="2"/>
      </rPr>
      <t>3700 Servicios de Traslado y Viáticos</t>
    </r>
  </si>
  <si>
    <r>
      <rPr>
        <sz val="4.5"/>
        <rFont val="Arial"/>
        <family val="2"/>
      </rPr>
      <t>3800 Servicios oficiales</t>
    </r>
  </si>
  <si>
    <r>
      <rPr>
        <sz val="4.5"/>
        <rFont val="Arial"/>
        <family val="2"/>
      </rPr>
      <t>3900 Otros servicios generales</t>
    </r>
  </si>
  <si>
    <r>
      <rPr>
        <sz val="4.5"/>
        <rFont val="Arial"/>
        <family val="2"/>
      </rPr>
      <t>4000 Transferencias, Asignaciones, Subsidios y Otras ayudas</t>
    </r>
  </si>
  <si>
    <r>
      <rPr>
        <sz val="4.5"/>
        <rFont val="Arial"/>
        <family val="2"/>
      </rPr>
      <t>4100 Transferencias Internas y Asignaciones al Sector Público</t>
    </r>
  </si>
  <si>
    <r>
      <rPr>
        <sz val="4.5"/>
        <rFont val="Arial"/>
        <family val="2"/>
      </rPr>
      <t>4200 Transferencias al Resto del Sector Público</t>
    </r>
  </si>
  <si>
    <r>
      <rPr>
        <sz val="4.5"/>
        <rFont val="Arial"/>
        <family val="2"/>
      </rPr>
      <t>4300 Subsidios y Subvenciones</t>
    </r>
  </si>
  <si>
    <r>
      <rPr>
        <sz val="4.5"/>
        <rFont val="Arial"/>
        <family val="2"/>
      </rPr>
      <t>4400 Ayudas Sociales</t>
    </r>
  </si>
  <si>
    <r>
      <rPr>
        <sz val="4.5"/>
        <rFont val="Arial"/>
        <family val="2"/>
      </rPr>
      <t>4500 Pensiones y Jubilaciones</t>
    </r>
  </si>
  <si>
    <r>
      <rPr>
        <sz val="4.5"/>
        <rFont val="Arial"/>
        <family val="2"/>
      </rPr>
      <t>4600 Transferencias a fideicomisos, mandatos y otros análogos</t>
    </r>
  </si>
  <si>
    <r>
      <rPr>
        <sz val="4.5"/>
        <rFont val="Arial"/>
        <family val="2"/>
      </rPr>
      <t>4800 Donativos</t>
    </r>
  </si>
  <si>
    <r>
      <rPr>
        <sz val="4.5"/>
        <rFont val="Arial"/>
        <family val="2"/>
      </rPr>
      <t>4900 Transferencias al exterior</t>
    </r>
  </si>
  <si>
    <r>
      <rPr>
        <sz val="4.5"/>
        <rFont val="Arial"/>
        <family val="2"/>
      </rPr>
      <t>5000 Bienes Muebles, Inmuebles e Intangibles</t>
    </r>
  </si>
  <si>
    <r>
      <rPr>
        <sz val="4.5"/>
        <rFont val="Arial"/>
        <family val="2"/>
      </rPr>
      <t>5100 Mobiliario y Equipo de Administración</t>
    </r>
  </si>
  <si>
    <r>
      <rPr>
        <sz val="4.5"/>
        <rFont val="Arial"/>
        <family val="2"/>
      </rPr>
      <t>5200 Mobiliario y Equipo educacional Recreativo</t>
    </r>
  </si>
  <si>
    <r>
      <rPr>
        <sz val="4.5"/>
        <rFont val="Arial"/>
        <family val="2"/>
      </rPr>
      <t>5300 Equipo e Instrumental Médico y de Laboratorio</t>
    </r>
  </si>
  <si>
    <r>
      <rPr>
        <sz val="4.5"/>
        <rFont val="Arial"/>
        <family val="2"/>
      </rPr>
      <t>5400 Vehículos y Equipo de Transporte</t>
    </r>
  </si>
  <si>
    <r>
      <rPr>
        <sz val="4.5"/>
        <rFont val="Arial"/>
        <family val="2"/>
      </rPr>
      <t>5500 Equipo de Defensa y Seguridad</t>
    </r>
  </si>
  <si>
    <r>
      <rPr>
        <sz val="4.5"/>
        <rFont val="Arial"/>
        <family val="2"/>
      </rPr>
      <t>5600 Maquinaria, Otros Equipos y Herramientas</t>
    </r>
  </si>
  <si>
    <r>
      <rPr>
        <sz val="4.5"/>
        <rFont val="Arial"/>
        <family val="2"/>
      </rPr>
      <t>5700 Activos Biológicos</t>
    </r>
  </si>
  <si>
    <r>
      <rPr>
        <sz val="4.5"/>
        <rFont val="Arial"/>
        <family val="2"/>
      </rPr>
      <t>5800 Bienes Inmuebles</t>
    </r>
  </si>
  <si>
    <r>
      <rPr>
        <sz val="4.5"/>
        <rFont val="Arial"/>
        <family val="2"/>
      </rPr>
      <t>5900 Activos Intangibles</t>
    </r>
  </si>
  <si>
    <r>
      <rPr>
        <sz val="4.5"/>
        <rFont val="Arial"/>
        <family val="2"/>
      </rPr>
      <t>6000 Inversión Pública</t>
    </r>
  </si>
  <si>
    <r>
      <rPr>
        <sz val="4.5"/>
        <rFont val="Arial"/>
        <family val="2"/>
      </rPr>
      <t>6100 Obra Pública en Bienes de Dominio Público</t>
    </r>
  </si>
  <si>
    <r>
      <rPr>
        <sz val="4.5"/>
        <rFont val="Arial"/>
        <family val="2"/>
      </rPr>
      <t>6200 Obra Pública en Bienes Propios</t>
    </r>
  </si>
  <si>
    <r>
      <rPr>
        <sz val="4.5"/>
        <rFont val="Arial"/>
        <family val="2"/>
      </rPr>
      <t>6300 Proyectos productivos y Acciones de Fomento</t>
    </r>
  </si>
  <si>
    <r>
      <rPr>
        <sz val="4.5"/>
        <rFont val="Arial"/>
        <family val="2"/>
      </rPr>
      <t>7000 Inversiones Financieras y Otras Provisiones</t>
    </r>
  </si>
  <si>
    <r>
      <rPr>
        <sz val="4.5"/>
        <rFont val="Arial"/>
        <family val="2"/>
      </rPr>
      <t>7100 Inversiones para el fomento de Actividades productivas</t>
    </r>
  </si>
  <si>
    <r>
      <rPr>
        <sz val="4.5"/>
        <rFont val="Arial"/>
        <family val="2"/>
      </rPr>
      <t>7200 Acciones y Participaciones de Capital</t>
    </r>
  </si>
  <si>
    <r>
      <rPr>
        <sz val="4.5"/>
        <rFont val="Arial"/>
        <family val="2"/>
      </rPr>
      <t>7300 Compra de Títulos y Valores</t>
    </r>
  </si>
  <si>
    <r>
      <rPr>
        <sz val="4.5"/>
        <rFont val="Arial"/>
        <family val="2"/>
      </rPr>
      <t>7400 Concesiones de Préstamos</t>
    </r>
  </si>
  <si>
    <r>
      <rPr>
        <sz val="4.5"/>
        <rFont val="Arial"/>
        <family val="2"/>
      </rPr>
      <t>7500 Inversiones de Fideicomisos, Mandatos y Otros Análogos</t>
    </r>
  </si>
  <si>
    <r>
      <rPr>
        <sz val="4.5"/>
        <rFont val="Arial"/>
        <family val="2"/>
      </rPr>
      <t>7600 Otras Inversiones Financieras</t>
    </r>
  </si>
  <si>
    <r>
      <rPr>
        <sz val="4.5"/>
        <rFont val="Arial"/>
        <family val="2"/>
      </rPr>
      <t>7900 Provisiones para contigencias y otras erogaciones especiales</t>
    </r>
  </si>
  <si>
    <r>
      <rPr>
        <sz val="4.5"/>
        <rFont val="Arial"/>
        <family val="2"/>
      </rPr>
      <t>8000 Participaciones y Aportaciones</t>
    </r>
  </si>
  <si>
    <r>
      <rPr>
        <sz val="4.5"/>
        <rFont val="Arial"/>
        <family val="2"/>
      </rPr>
      <t>8100 Participaciones</t>
    </r>
  </si>
  <si>
    <r>
      <rPr>
        <sz val="4.5"/>
        <rFont val="Arial"/>
        <family val="2"/>
      </rPr>
      <t>8300 Aportaciones</t>
    </r>
  </si>
  <si>
    <r>
      <rPr>
        <sz val="4.5"/>
        <rFont val="Arial"/>
        <family val="2"/>
      </rPr>
      <t>8500 Convenios</t>
    </r>
  </si>
  <si>
    <r>
      <rPr>
        <sz val="4.5"/>
        <rFont val="Arial"/>
        <family val="2"/>
      </rPr>
      <t>9000 Deuda Pública</t>
    </r>
  </si>
  <si>
    <r>
      <rPr>
        <sz val="4.5"/>
        <rFont val="Arial"/>
        <family val="2"/>
      </rPr>
      <t>9100 Amortización de la Deuda Pública</t>
    </r>
  </si>
  <si>
    <r>
      <rPr>
        <sz val="4.5"/>
        <rFont val="Arial"/>
        <family val="2"/>
      </rPr>
      <t>9200 Intereses de la Deuda Pública</t>
    </r>
  </si>
  <si>
    <r>
      <rPr>
        <sz val="4.5"/>
        <rFont val="Arial"/>
        <family val="2"/>
      </rPr>
      <t>9300 Comisiones de la Deuda Pública</t>
    </r>
  </si>
  <si>
    <r>
      <rPr>
        <sz val="4.5"/>
        <rFont val="Arial"/>
        <family val="2"/>
      </rPr>
      <t>9400 Gastos de la Deuda Pública</t>
    </r>
  </si>
  <si>
    <r>
      <rPr>
        <sz val="4.5"/>
        <rFont val="Arial"/>
        <family val="2"/>
      </rPr>
      <t>9500 Costo por Coberturas</t>
    </r>
  </si>
  <si>
    <r>
      <rPr>
        <sz val="4.5"/>
        <rFont val="Arial"/>
        <family val="2"/>
      </rPr>
      <t>9600 Apoyos Financieros</t>
    </r>
  </si>
  <si>
    <r>
      <rPr>
        <sz val="4.5"/>
        <rFont val="Arial"/>
        <family val="2"/>
      </rPr>
      <t>9900 Adeudos de Ejercicios Fiscales Anteriores (ADEFAS)</t>
    </r>
  </si>
  <si>
    <r>
      <rPr>
        <sz val="4.5"/>
        <color rgb="FFFFFFFF"/>
        <rFont val="Arial"/>
        <family val="2"/>
      </rPr>
      <t>Total</t>
    </r>
  </si>
  <si>
    <r>
      <rPr>
        <b/>
        <sz val="6"/>
        <rFont val="Arial"/>
        <family val="2"/>
      </rPr>
      <t xml:space="preserve">MUNICIPIO DE CORREGIDORA
</t>
    </r>
    <r>
      <rPr>
        <b/>
        <sz val="6"/>
        <rFont val="Arial"/>
        <family val="2"/>
      </rPr>
      <t xml:space="preserve">SECRETARÍA DE TESORERÍA Y FINANZAS DIRECCIÓN DE EGRESOS
</t>
    </r>
    <r>
      <rPr>
        <b/>
        <sz val="6"/>
        <rFont val="Arial"/>
        <family val="2"/>
      </rPr>
      <t xml:space="preserve">ESTADO ANALÍTICO DEL EJERCICIO DEL PRESUPUESTO DE EGRESOS
</t>
    </r>
    <r>
      <rPr>
        <b/>
        <sz val="6"/>
        <rFont val="Arial"/>
        <family val="2"/>
      </rPr>
      <t xml:space="preserve">POR TIPO DE GASTO
</t>
    </r>
    <r>
      <rPr>
        <b/>
        <sz val="6"/>
        <rFont val="Arial"/>
        <family val="2"/>
      </rPr>
      <t>AL 31 DE MARZO DEL 2020</t>
    </r>
  </si>
  <si>
    <r>
      <rPr>
        <sz val="4.5"/>
        <rFont val="Arial"/>
        <family val="2"/>
      </rPr>
      <t>1 Gasto Corriente</t>
    </r>
  </si>
  <si>
    <r>
      <rPr>
        <sz val="4.5"/>
        <rFont val="Arial"/>
        <family val="2"/>
      </rPr>
      <t>2 Gasto de Capital</t>
    </r>
  </si>
  <si>
    <r>
      <rPr>
        <sz val="4.5"/>
        <rFont val="Arial"/>
        <family val="2"/>
      </rPr>
      <t>3 Amortización de la deuda y disminución de pasivos</t>
    </r>
  </si>
  <si>
    <r>
      <rPr>
        <sz val="4.5"/>
        <rFont val="Arial"/>
        <family val="2"/>
      </rPr>
      <t>4 Pensiones y Jubilaciones</t>
    </r>
  </si>
  <si>
    <r>
      <rPr>
        <sz val="4.5"/>
        <rFont val="Arial"/>
        <family val="2"/>
      </rPr>
      <t>5 Participaciones</t>
    </r>
  </si>
  <si>
    <r>
      <rPr>
        <sz val="4.5"/>
        <rFont val="Arial"/>
        <family val="2"/>
      </rPr>
      <t>1 Gobierno</t>
    </r>
  </si>
  <si>
    <r>
      <rPr>
        <sz val="4.5"/>
        <rFont val="Arial"/>
        <family val="2"/>
      </rPr>
      <t>11 Legislación</t>
    </r>
  </si>
  <si>
    <r>
      <rPr>
        <sz val="4.5"/>
        <rFont val="Arial"/>
        <family val="2"/>
      </rPr>
      <t>12 Justicia</t>
    </r>
  </si>
  <si>
    <r>
      <rPr>
        <sz val="4.5"/>
        <rFont val="Arial"/>
        <family val="2"/>
      </rPr>
      <t>13 Coordinación de la politica de Gobierno</t>
    </r>
  </si>
  <si>
    <r>
      <rPr>
        <sz val="4.5"/>
        <rFont val="Arial"/>
        <family val="2"/>
      </rPr>
      <t>14 Relaciones Exteriores</t>
    </r>
  </si>
  <si>
    <r>
      <rPr>
        <sz val="4.5"/>
        <rFont val="Arial"/>
        <family val="2"/>
      </rPr>
      <t>15 Asuntos Financieros y Hacendarios</t>
    </r>
  </si>
  <si>
    <r>
      <rPr>
        <sz val="4.5"/>
        <rFont val="Arial"/>
        <family val="2"/>
      </rPr>
      <t>16 Seguridad Nacional</t>
    </r>
  </si>
  <si>
    <r>
      <rPr>
        <sz val="4.5"/>
        <rFont val="Arial"/>
        <family val="2"/>
      </rPr>
      <t>17 Asuntos de orden publico y de seguridad interior</t>
    </r>
  </si>
  <si>
    <r>
      <rPr>
        <sz val="4.5"/>
        <rFont val="Arial"/>
        <family val="2"/>
      </rPr>
      <t>18 Otros Servicios Generales</t>
    </r>
  </si>
  <si>
    <r>
      <rPr>
        <sz val="4.5"/>
        <rFont val="Arial"/>
        <family val="2"/>
      </rPr>
      <t>19 Otros Servicios Generales</t>
    </r>
  </si>
  <si>
    <r>
      <rPr>
        <sz val="4.5"/>
        <rFont val="Arial"/>
        <family val="2"/>
      </rPr>
      <t>2 Desarrollo social</t>
    </r>
  </si>
  <si>
    <r>
      <rPr>
        <sz val="4.5"/>
        <rFont val="Arial"/>
        <family val="2"/>
      </rPr>
      <t>21 Protección Ambiental</t>
    </r>
  </si>
  <si>
    <r>
      <rPr>
        <sz val="4.5"/>
        <rFont val="Arial"/>
        <family val="2"/>
      </rPr>
      <t>22 Vivienda y Servicios a la Comunidad</t>
    </r>
  </si>
  <si>
    <r>
      <rPr>
        <sz val="4.5"/>
        <rFont val="Arial"/>
        <family val="2"/>
      </rPr>
      <t>23 Salud</t>
    </r>
  </si>
  <si>
    <r>
      <rPr>
        <sz val="4.5"/>
        <rFont val="Arial"/>
        <family val="2"/>
      </rPr>
      <t>24 Recreación, Cultura y Otras Manifestaciones sociales</t>
    </r>
  </si>
  <si>
    <r>
      <rPr>
        <sz val="4.5"/>
        <rFont val="Arial"/>
        <family val="2"/>
      </rPr>
      <t>25 Educación</t>
    </r>
  </si>
  <si>
    <r>
      <rPr>
        <sz val="4.5"/>
        <rFont val="Arial"/>
        <family val="2"/>
      </rPr>
      <t>26 Protección Social</t>
    </r>
  </si>
  <si>
    <r>
      <rPr>
        <sz val="4.5"/>
        <rFont val="Arial"/>
        <family val="2"/>
      </rPr>
      <t>27 Otros Asuntos Sociales</t>
    </r>
  </si>
  <si>
    <r>
      <rPr>
        <sz val="4.5"/>
        <rFont val="Arial"/>
        <family val="2"/>
      </rPr>
      <t>3 Desarrollo Económico</t>
    </r>
  </si>
  <si>
    <r>
      <rPr>
        <sz val="4.5"/>
        <rFont val="Arial"/>
        <family val="2"/>
      </rPr>
      <t>31 Asuntos Económicos, Comereciales y Laborales en General</t>
    </r>
  </si>
  <si>
    <r>
      <rPr>
        <sz val="4.5"/>
        <rFont val="Arial"/>
        <family val="2"/>
      </rPr>
      <t>32 Agropecuaria, Silvicultura, Pesca y Caza</t>
    </r>
  </si>
  <si>
    <r>
      <rPr>
        <sz val="4.5"/>
        <rFont val="Arial"/>
        <family val="2"/>
      </rPr>
      <t>33 Combustible y Energía</t>
    </r>
  </si>
  <si>
    <r>
      <rPr>
        <sz val="4.5"/>
        <rFont val="Arial"/>
        <family val="2"/>
      </rPr>
      <t>34 Mineria, Manufactura y Construcción</t>
    </r>
  </si>
  <si>
    <r>
      <rPr>
        <sz val="4.5"/>
        <rFont val="Arial"/>
        <family val="2"/>
      </rPr>
      <t>35 Transporte</t>
    </r>
  </si>
  <si>
    <r>
      <rPr>
        <sz val="4.5"/>
        <rFont val="Arial"/>
        <family val="2"/>
      </rPr>
      <t>36 Comunicaciones</t>
    </r>
  </si>
  <si>
    <r>
      <rPr>
        <sz val="4.5"/>
        <rFont val="Arial"/>
        <family val="2"/>
      </rPr>
      <t>37 Turismo</t>
    </r>
  </si>
  <si>
    <r>
      <rPr>
        <sz val="4.5"/>
        <rFont val="Arial"/>
        <family val="2"/>
      </rPr>
      <t>38 Ciencia, Tecnologia e Innovacion</t>
    </r>
  </si>
  <si>
    <r>
      <rPr>
        <sz val="4.5"/>
        <rFont val="Arial"/>
        <family val="2"/>
      </rPr>
      <t>39 Otras Industrias y Otros Asuntos Económicos</t>
    </r>
  </si>
  <si>
    <r>
      <rPr>
        <sz val="4.5"/>
        <rFont val="Arial"/>
        <family val="2"/>
      </rPr>
      <t>4 Otras no Clasificadas en Funciones anteriores</t>
    </r>
  </si>
  <si>
    <r>
      <rPr>
        <sz val="4.5"/>
        <rFont val="Arial"/>
        <family val="2"/>
      </rPr>
      <t>41 Transacciones d ela Deuda Publica / Costo Financiero de la Deuda</t>
    </r>
  </si>
  <si>
    <r>
      <rPr>
        <sz val="4.5"/>
        <rFont val="Arial"/>
        <family val="2"/>
      </rPr>
      <t>42 Transferencias, Participaciones y Aportaciones entre diferentes niveles y Ordenes de gobierno</t>
    </r>
  </si>
  <si>
    <r>
      <rPr>
        <sz val="4.5"/>
        <rFont val="Arial"/>
        <family val="2"/>
      </rPr>
      <t>43 Saneamiento del Sistema Financiero</t>
    </r>
  </si>
  <si>
    <r>
      <rPr>
        <sz val="4.5"/>
        <rFont val="Arial"/>
        <family val="2"/>
      </rPr>
      <t>44 Adeudos de Ejercicios Fiscales Anteriores</t>
    </r>
  </si>
  <si>
    <r>
      <rPr>
        <b/>
        <sz val="6"/>
        <rFont val="Arial"/>
        <family val="2"/>
      </rPr>
      <t xml:space="preserve">MUNICIPIO DE CORREGIDORA
</t>
    </r>
    <r>
      <rPr>
        <b/>
        <sz val="6"/>
        <rFont val="Arial"/>
        <family val="2"/>
      </rPr>
      <t xml:space="preserve">SECRETARÍA DE TESORERÍA Y FINANZAS DIRECCIÓN DE EGRESOS
</t>
    </r>
    <r>
      <rPr>
        <b/>
        <sz val="6"/>
        <rFont val="Arial"/>
        <family val="2"/>
      </rPr>
      <t xml:space="preserve">ESTADO ANALÍTICO DEL EJERCICIO DEL PRESUPUESTO DE EGRESOS
</t>
    </r>
    <r>
      <rPr>
        <b/>
        <sz val="6"/>
        <rFont val="Arial"/>
        <family val="2"/>
      </rPr>
      <t xml:space="preserve">POR ADMINISTRATIVO
</t>
    </r>
    <r>
      <rPr>
        <b/>
        <sz val="6"/>
        <rFont val="Arial"/>
        <family val="2"/>
      </rPr>
      <t>AL 31 DE MARZO DEL 2020</t>
    </r>
  </si>
  <si>
    <r>
      <rPr>
        <sz val="4.5"/>
        <rFont val="Arial"/>
        <family val="2"/>
      </rPr>
      <t>30000 Sector Publico Municipal</t>
    </r>
  </si>
  <si>
    <r>
      <rPr>
        <sz val="4.5"/>
        <rFont val="Arial"/>
        <family val="2"/>
      </rPr>
      <t>31000 Sector Publico No financiero</t>
    </r>
  </si>
  <si>
    <r>
      <rPr>
        <sz val="4.5"/>
        <rFont val="Arial"/>
        <family val="2"/>
      </rPr>
      <t>31100 Gobierno General Municipal</t>
    </r>
  </si>
  <si>
    <r>
      <rPr>
        <sz val="4.5"/>
        <rFont val="Arial"/>
        <family val="2"/>
      </rPr>
      <t>31110 Gobierno Municipal</t>
    </r>
  </si>
  <si>
    <r>
      <rPr>
        <sz val="4.5"/>
        <rFont val="Arial"/>
        <family val="2"/>
      </rPr>
      <t>31111 Organo Ejecutivo Municipal (Ayuntamiento)</t>
    </r>
  </si>
  <si>
    <r>
      <rPr>
        <sz val="4.5"/>
        <rFont val="Arial"/>
        <family val="2"/>
      </rPr>
      <t>31120 Entidades Paraestatales y Fideicomisos No Empresariales y No Financieros</t>
    </r>
  </si>
  <si>
    <r>
      <rPr>
        <sz val="4.5"/>
        <rFont val="Arial"/>
        <family val="2"/>
      </rPr>
      <t>31121 Entidades Paraestatales y Fideicomisos No Empresariales y No Financieros</t>
    </r>
  </si>
  <si>
    <r>
      <rPr>
        <b/>
        <sz val="6"/>
        <rFont val="Arial"/>
        <family val="2"/>
      </rPr>
      <t xml:space="preserve">MUNICIPIO DE CORREGIDORA
</t>
    </r>
    <r>
      <rPr>
        <b/>
        <sz val="6"/>
        <rFont val="Arial"/>
        <family val="2"/>
      </rPr>
      <t xml:space="preserve">SECRETARÍA DE TESORERÍA Y FINANZAS DIRECCIÓN DE EGRESOS
</t>
    </r>
    <r>
      <rPr>
        <b/>
        <sz val="6"/>
        <rFont val="Arial"/>
        <family val="2"/>
      </rPr>
      <t xml:space="preserve">ESTADO ANALÍTICO DEL EJERCICIO DEL PRESUPUESTO DE EGRESOS
</t>
    </r>
    <r>
      <rPr>
        <b/>
        <sz val="6"/>
        <rFont val="Arial"/>
        <family val="2"/>
      </rPr>
      <t xml:space="preserve">POR PROGRAMA
</t>
    </r>
    <r>
      <rPr>
        <b/>
        <sz val="6"/>
        <rFont val="Arial"/>
        <family val="2"/>
      </rPr>
      <t>AL 31 DE MARZO DEL 2020</t>
    </r>
  </si>
  <si>
    <r>
      <rPr>
        <sz val="4.5"/>
        <rFont val="Arial"/>
        <family val="2"/>
      </rPr>
      <t>A Funciones de las Fuerzas Armadas (Únicamente Gobierno Federal)</t>
    </r>
  </si>
  <si>
    <r>
      <rPr>
        <sz val="4.5"/>
        <rFont val="Arial"/>
        <family val="2"/>
      </rPr>
      <t>B Provisión de Bienes Públicos</t>
    </r>
  </si>
  <si>
    <r>
      <rPr>
        <sz val="4.5"/>
        <rFont val="Arial"/>
        <family val="2"/>
      </rPr>
      <t>C Participaciones a entidades federativas y municipios</t>
    </r>
  </si>
  <si>
    <r>
      <rPr>
        <sz val="4.5"/>
        <rFont val="Arial"/>
        <family val="2"/>
      </rPr>
      <t>D Costo financiero, deuda o apoyos a deudores y ahorradores de la banca</t>
    </r>
  </si>
  <si>
    <r>
      <rPr>
        <sz val="4.5"/>
        <rFont val="Arial"/>
        <family val="2"/>
      </rPr>
      <t>E Prestación de Servicios Públicos</t>
    </r>
  </si>
  <si>
    <r>
      <rPr>
        <sz val="4.5"/>
        <rFont val="Arial"/>
        <family val="2"/>
      </rPr>
      <t>F Promoción y fomento</t>
    </r>
  </si>
  <si>
    <r>
      <rPr>
        <sz val="4.5"/>
        <rFont val="Arial"/>
        <family val="2"/>
      </rPr>
      <t>G Regulación y supervisión</t>
    </r>
  </si>
  <si>
    <r>
      <rPr>
        <sz val="4.5"/>
        <rFont val="Arial"/>
        <family val="2"/>
      </rPr>
      <t>H Adeudos de ejercicios fiscales anteriores</t>
    </r>
  </si>
  <si>
    <r>
      <rPr>
        <sz val="4.5"/>
        <rFont val="Arial"/>
        <family val="2"/>
      </rPr>
      <t>I Gasto Federalizado</t>
    </r>
  </si>
  <si>
    <r>
      <rPr>
        <sz val="4.5"/>
        <rFont val="Arial"/>
        <family val="2"/>
      </rPr>
      <t>J Pensiones y jubilaciones</t>
    </r>
  </si>
  <si>
    <r>
      <rPr>
        <sz val="4.5"/>
        <rFont val="Arial"/>
        <family val="2"/>
      </rPr>
      <t>K Proyectos de Inversión</t>
    </r>
  </si>
  <si>
    <r>
      <rPr>
        <sz val="4.5"/>
        <rFont val="Arial"/>
        <family val="2"/>
      </rPr>
      <t>L Obligaciones de cumplimiento de resolución jurisdiccional</t>
    </r>
  </si>
  <si>
    <r>
      <rPr>
        <sz val="4.5"/>
        <rFont val="Arial"/>
        <family val="2"/>
      </rPr>
      <t>M Apoyo al proceso presupuestario y para mejorar la eficiencia institucional</t>
    </r>
  </si>
  <si>
    <r>
      <rPr>
        <sz val="4.5"/>
        <rFont val="Arial"/>
        <family val="2"/>
      </rPr>
      <t>N Desastres Naturales</t>
    </r>
  </si>
  <si>
    <r>
      <rPr>
        <sz val="4.5"/>
        <rFont val="Arial"/>
        <family val="2"/>
      </rPr>
      <t>O Apoyo a la función pública y al mejoramiento de la gestión</t>
    </r>
  </si>
  <si>
    <r>
      <rPr>
        <sz val="4.5"/>
        <rFont val="Arial"/>
        <family val="2"/>
      </rPr>
      <t>P Planeación, seguimiento y evaluación de políticas públicas</t>
    </r>
  </si>
  <si>
    <r>
      <rPr>
        <sz val="4.5"/>
        <rFont val="Arial"/>
        <family val="2"/>
      </rPr>
      <t>R Específicos</t>
    </r>
  </si>
  <si>
    <r>
      <rPr>
        <sz val="4.5"/>
        <rFont val="Arial"/>
        <family val="2"/>
      </rPr>
      <t>S Sujetos a Reglas de Operación</t>
    </r>
  </si>
  <si>
    <r>
      <rPr>
        <sz val="4.5"/>
        <rFont val="Arial"/>
        <family val="2"/>
      </rPr>
      <t>T Aportaciones a la seguridad social</t>
    </r>
  </si>
  <si>
    <r>
      <rPr>
        <sz val="4.5"/>
        <rFont val="Arial"/>
        <family val="2"/>
      </rPr>
      <t>U Otros Subsidios</t>
    </r>
  </si>
  <si>
    <r>
      <rPr>
        <sz val="4.5"/>
        <rFont val="Arial"/>
        <family val="2"/>
      </rPr>
      <t>W Operaciones ajenas</t>
    </r>
  </si>
  <si>
    <r>
      <rPr>
        <sz val="4.5"/>
        <rFont val="Arial"/>
        <family val="2"/>
      </rPr>
      <t>Y Aportaciones a fondos de estabilización</t>
    </r>
  </si>
  <si>
    <r>
      <rPr>
        <sz val="4.5"/>
        <rFont val="Arial"/>
        <family val="2"/>
      </rPr>
      <t>Z Aportaciones a fondos de inversión y reestructura de pensiones</t>
    </r>
  </si>
  <si>
    <r>
      <rPr>
        <b/>
        <sz val="9"/>
        <rFont val="Arial"/>
        <family val="2"/>
      </rPr>
      <t>Ejercicio del Presupuesto</t>
    </r>
  </si>
  <si>
    <r>
      <rPr>
        <b/>
        <sz val="9"/>
        <rFont val="Arial"/>
        <family val="2"/>
      </rPr>
      <t>Egresos Aprobados</t>
    </r>
  </si>
  <si>
    <r>
      <rPr>
        <b/>
        <sz val="9"/>
        <rFont val="Arial"/>
        <family val="2"/>
      </rPr>
      <t>Ampliaciones/ Reducciones</t>
    </r>
  </si>
  <si>
    <r>
      <rPr>
        <b/>
        <sz val="9"/>
        <rFont val="Arial"/>
        <family val="2"/>
      </rPr>
      <t>Egresos Modificados</t>
    </r>
  </si>
  <si>
    <r>
      <rPr>
        <b/>
        <sz val="9"/>
        <rFont val="Arial"/>
        <family val="2"/>
      </rPr>
      <t>Egresos Devengados</t>
    </r>
  </si>
  <si>
    <r>
      <rPr>
        <b/>
        <sz val="9"/>
        <rFont val="Arial"/>
        <family val="2"/>
      </rPr>
      <t>Egresos Pagados</t>
    </r>
  </si>
  <si>
    <r>
      <rPr>
        <b/>
        <sz val="9"/>
        <rFont val="Arial"/>
        <family val="2"/>
      </rPr>
      <t>Subejercicio</t>
    </r>
  </si>
  <si>
    <r>
      <rPr>
        <sz val="9"/>
        <rFont val="Arial"/>
        <family val="2"/>
      </rPr>
      <t>1 No etiquetado</t>
    </r>
  </si>
  <si>
    <r>
      <rPr>
        <sz val="9"/>
        <rFont val="Arial"/>
        <family val="2"/>
      </rPr>
      <t>111 Directo</t>
    </r>
  </si>
  <si>
    <r>
      <rPr>
        <sz val="9"/>
        <rFont val="Arial"/>
        <family val="2"/>
      </rPr>
      <t>115 Recursos Federales</t>
    </r>
  </si>
  <si>
    <r>
      <rPr>
        <sz val="9"/>
        <rFont val="Arial"/>
        <family val="2"/>
      </rPr>
      <t>2 Etiquetado</t>
    </r>
  </si>
  <si>
    <r>
      <rPr>
        <sz val="9"/>
        <rFont val="Arial"/>
        <family val="2"/>
      </rPr>
      <t>225 Recursos federales</t>
    </r>
  </si>
  <si>
    <r>
      <rPr>
        <sz val="9"/>
        <rFont val="Arial"/>
        <family val="2"/>
      </rPr>
      <t>226 Recursos estatales</t>
    </r>
  </si>
  <si>
    <r>
      <rPr>
        <sz val="9"/>
        <color rgb="FFFFFFFF"/>
        <rFont val="Arial"/>
        <family val="2"/>
      </rPr>
      <t>Total</t>
    </r>
  </si>
  <si>
    <r>
      <rPr>
        <b/>
        <sz val="7"/>
        <rFont val="Arial"/>
        <family val="2"/>
      </rPr>
      <t>MUNICIPIO DE CORREGIDORA
SECRETARÍA DE TESORERÍA Y FINANZAS DIRECCIÓN DE EGRESOS
ESTADO ANALÍTICO DEL EJERCICIO DEL PRESUPUESTO DE EGRESOS
POR PROGRAMA
AL 31 DE MARZO DEL 2020</t>
    </r>
  </si>
  <si>
    <r>
      <rPr>
        <b/>
        <sz val="6"/>
        <rFont val="Arial"/>
        <family val="2"/>
      </rPr>
      <t xml:space="preserve">MUNICIPIO DE CORREGIDORA
</t>
    </r>
    <r>
      <rPr>
        <b/>
        <sz val="6"/>
        <rFont val="Arial"/>
        <family val="2"/>
      </rPr>
      <t xml:space="preserve">SECRETARÍA DE TESORERÍA Y FINANZAS DIRECCIÓN DE EGRESOS
</t>
    </r>
    <r>
      <rPr>
        <b/>
        <sz val="6"/>
        <rFont val="Arial"/>
        <family val="2"/>
      </rPr>
      <t xml:space="preserve">ESTADO ANALÍTICO DEL EJERCICIO DEL PRESUPUESTO DE EGRESOS
</t>
    </r>
    <r>
      <rPr>
        <b/>
        <sz val="6"/>
        <rFont val="Arial"/>
        <family val="2"/>
      </rPr>
      <t xml:space="preserve">POR SECRETARÍA
</t>
    </r>
    <r>
      <rPr>
        <b/>
        <sz val="6"/>
        <rFont val="Arial"/>
        <family val="2"/>
      </rPr>
      <t>AL 31 DE MARZO DEL 2020</t>
    </r>
  </si>
  <si>
    <r>
      <rPr>
        <sz val="4.5"/>
        <rFont val="Arial"/>
        <family val="2"/>
      </rPr>
      <t>1 Gasto Social</t>
    </r>
  </si>
  <si>
    <r>
      <rPr>
        <sz val="4.5"/>
        <rFont val="Arial"/>
        <family val="2"/>
      </rPr>
      <t>2 Gasto Administrativo</t>
    </r>
  </si>
  <si>
    <t>Municipio de Corregidora</t>
  </si>
  <si>
    <t>SECRETARÍA DE TESORERÍA Y FINANZAS</t>
  </si>
  <si>
    <t>DIRECCIÓN DE EGRESOS</t>
  </si>
  <si>
    <t>ESTADO DE ACTIVIDADES</t>
  </si>
  <si>
    <t>DEL 01 DE MARZO AL 31 DE MARZO DE 2020</t>
  </si>
  <si>
    <t>(PESOS)</t>
  </si>
  <si>
    <t>INGRESOS Y OTROS BENEFICIOS</t>
  </si>
  <si>
    <t>Ingresos de la Gestión</t>
  </si>
  <si>
    <t xml:space="preserve">     Impuestos</t>
  </si>
  <si>
    <t>Cuotas y Aportaciones de Seguridad Social</t>
  </si>
  <si>
    <t xml:space="preserve">     Contribuciones de Mejoras</t>
  </si>
  <si>
    <t xml:space="preserve">     Derechos</t>
  </si>
  <si>
    <t xml:space="preserve">     Productos de Tipo Corriente</t>
  </si>
  <si>
    <t xml:space="preserve">     Aprovechamientos de Tipo Corriente</t>
  </si>
  <si>
    <t xml:space="preserve">     Ingresos por Venta de Bienes y Servicios</t>
  </si>
  <si>
    <t>Ingresos no comprendidos en las Fracciones de la Ley de Ingresos Causados en Ejercicios Fiscales Ant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</si>
  <si>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</si>
  <si>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</si>
  <si>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</si>
  <si>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</si>
  <si>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     Ingresos Financieros</t>
  </si>
  <si>
    <t xml:space="preserve">     Incremento por Variacion de Inventarios</t>
  </si>
  <si>
    <t xml:space="preserve">     Disminucion del Exceso de Estimaciones por Perdida o Deterioro u Obsolescencia</t>
  </si>
  <si>
    <t>Disminución del Exceso de Provisiones</t>
  </si>
  <si>
    <t xml:space="preserve">     Otros Ingresos y Beneficios Varios</t>
  </si>
  <si>
    <t>Total de Ingresos y Otros Beneficios</t>
  </si>
  <si>
    <t>GASTOS Y OTRAS PERDIDAS</t>
  </si>
  <si>
    <t>Gastos de funcionamiento</t>
  </si>
  <si>
    <t xml:space="preserve">     Sevicios Personales</t>
  </si>
  <si>
    <t xml:space="preserve">     Materiales y Suministros</t>
  </si>
  <si>
    <t xml:space="preserve">     Servicios Generales</t>
  </si>
  <si>
    <t>Trasferencias, Asignaciones, Subsidios y Otras Ayudas</t>
  </si>
  <si>
    <t xml:space="preserve">     Transferencias Internas y Asignaciones al Sector Publico</t>
  </si>
  <si>
    <t xml:space="preserve">     Transferencias al Resto del Sector Publico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</si>
  <si>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</si>
  <si>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</si>
  <si>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</si>
  <si>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Trasnferencias a Fideicomisos, Mandatos y Contratos Analogos</t>
  </si>
  <si>
    <t xml:space="preserve">     Transferencias a la Seguridad Social</t>
  </si>
  <si>
    <t xml:space="preserve">     Donativos</t>
  </si>
  <si>
    <t xml:space="preserve">     Transferecias al Exterior</t>
  </si>
  <si>
    <t xml:space="preserve">     Participaciones</t>
  </si>
  <si>
    <t xml:space="preserve">     Aportaciones</t>
  </si>
  <si>
    <t xml:space="preserve">     Convenios</t>
  </si>
  <si>
    <t>Intereses, Comisiones y Otros Gastos de la Deuda Publica</t>
  </si>
  <si>
    <t>Intereses de la Deuda Publica</t>
  </si>
  <si>
    <t>Comisiones de la Deuda Publica</t>
  </si>
  <si>
    <t>Gastos de la Deuda Publica</t>
  </si>
  <si>
    <t>Costo por Cobertura</t>
  </si>
  <si>
    <t>Apoyos Financieros</t>
  </si>
  <si>
    <t>Otros Gastos y Perdidas Extraordinarias</t>
  </si>
  <si>
    <t xml:space="preserve">     Estimaciones, Depreciaciones, Deterioros, Obsolescencias y Amortizaciones</t>
  </si>
  <si>
    <t>Provisiones</t>
  </si>
  <si>
    <t xml:space="preserve">     Disminucion de Inventarios</t>
  </si>
  <si>
    <t xml:space="preserve">     Aumento por Insuficiencia de Estimaciones por Perdida o Deterioro y Obsolescencia</t>
  </si>
  <si>
    <t>Aumento por Insuficiencia de Provisiones</t>
  </si>
  <si>
    <t xml:space="preserve">     Otros Gastos</t>
  </si>
  <si>
    <t>Inversión Pública</t>
  </si>
  <si>
    <t>Total de Gastos Y Otras Perdidas</t>
  </si>
  <si>
    <t>Resultado del Ejercicio Ahorro/Desahorro</t>
  </si>
  <si>
    <t>Bajo protesta de decir verdad declaramos que los Estados Financieros y sus notas, son razonablemente correctos y son responsabilidad del emisor.</t>
  </si>
  <si>
    <t>ESTADO DE ANALÍTICO DEL ACTIVO</t>
  </si>
  <si>
    <t>DEL 01 AL 31 DE MARZO DE 2020</t>
  </si>
  <si>
    <t>Cuenta Contable</t>
  </si>
  <si>
    <t>Saldo Inicial (SI)</t>
  </si>
  <si>
    <t>Cargos del Periodo</t>
  </si>
  <si>
    <t>Abonos del Periodo</t>
  </si>
  <si>
    <t>Saldo Final (SF)</t>
  </si>
  <si>
    <t>Variacion del Periodo (SI-SF)</t>
  </si>
  <si>
    <t>ACTIVO</t>
  </si>
  <si>
    <t>ACTIVO CIRCULANTE</t>
  </si>
  <si>
    <t>1.1.1</t>
  </si>
  <si>
    <t>Efectivo y Equivalentes</t>
  </si>
  <si>
    <t>1.1.2</t>
  </si>
  <si>
    <t>Derechos a Recibir Efectivo o Equivalentes</t>
  </si>
  <si>
    <t>1.1.3</t>
  </si>
  <si>
    <t>Derechos a Recibir Bienes o Servicios</t>
  </si>
  <si>
    <t>1.1.4</t>
  </si>
  <si>
    <t>Inventarios</t>
  </si>
  <si>
    <t>1.1.5</t>
  </si>
  <si>
    <t>Almacenes</t>
  </si>
  <si>
    <t>1.1.6</t>
  </si>
  <si>
    <t>Estimación por Pérdida o Deterioro de Activos Circulantes</t>
  </si>
  <si>
    <t>1.1.9</t>
  </si>
  <si>
    <t>Otros Activos Circulantes</t>
  </si>
  <si>
    <t>ACTIVO NO CIRCULANTE</t>
  </si>
  <si>
    <t>1.2.1</t>
  </si>
  <si>
    <t>Inversiones Financieras a Largo Plazo</t>
  </si>
  <si>
    <t>1.2.2</t>
  </si>
  <si>
    <t>Derechos a Recibir Efectivo o Equivalentes a Largo Plazo</t>
  </si>
  <si>
    <t>1.2.3</t>
  </si>
  <si>
    <t>Bienes Inmuebles, Infraestructura y Construcciones en Proceso</t>
  </si>
  <si>
    <t>1.2.4</t>
  </si>
  <si>
    <t>Bienes Muebles</t>
  </si>
  <si>
    <t>1.2.5</t>
  </si>
  <si>
    <t>Activos Intangibles</t>
  </si>
  <si>
    <t>1.2.6</t>
  </si>
  <si>
    <t>Depreciación, Deterioro y Amortización Acumulada de Bienes</t>
  </si>
  <si>
    <t>1.2.7</t>
  </si>
  <si>
    <t>Activos Diferidos</t>
  </si>
  <si>
    <t>1.2.8</t>
  </si>
  <si>
    <t>Estimación por Pérdida o Deterioro de Activos no Circulantes</t>
  </si>
  <si>
    <t>1.2.9</t>
  </si>
  <si>
    <t>Otros Activos no Circulantes</t>
  </si>
  <si>
    <t>ESTADO ANALÍTICO DE LA DEUDA Y OTROS PASIVOS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</si>
  <si>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</si>
  <si>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</si>
  <si>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</si>
  <si>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</si>
  <si>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</si>
  <si>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</si>
  <si>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          Corto Plazo</t>
  </si>
  <si>
    <t xml:space="preserve">     Deuda Interna</t>
  </si>
  <si>
    <t xml:space="preserve">          Instituciones de Crédito</t>
  </si>
  <si>
    <t>Moneda Nacional</t>
  </si>
  <si>
    <t>BANCO MERCANTIL DEL NORTE, S.A.</t>
  </si>
  <si>
    <t xml:space="preserve">          Títulos y Valores</t>
  </si>
  <si>
    <t xml:space="preserve">          Arrendamientos Financieros</t>
  </si>
  <si>
    <t xml:space="preserve">     Deuda Externa</t>
  </si>
  <si>
    <t xml:space="preserve">          Organismos Financieros Internacionales</t>
  </si>
  <si>
    <t xml:space="preserve">          Deuda Bilateral</t>
  </si>
  <si>
    <t xml:space="preserve">     Subtotal Corto Plazo</t>
  </si>
  <si>
    <t xml:space="preserve">          Largo Plazo</t>
  </si>
  <si>
    <t xml:space="preserve">     Subtotal Largo Plazo</t>
  </si>
  <si>
    <t>Otros Pasivos</t>
  </si>
  <si>
    <t xml:space="preserve">     Total Deuda y Otros Pasivos</t>
  </si>
  <si>
    <t>ESTADO DE CAMBIOS EN LA SITUACION FINANCIERA</t>
  </si>
  <si>
    <t>Concepto                                                                                                                                Origen                                                                        Aplicación</t>
  </si>
  <si>
    <t xml:space="preserve">MARZO </t>
  </si>
  <si>
    <t xml:space="preserve">Activo </t>
  </si>
  <si>
    <r>
      <rPr>
        <sz val="11"/>
        <rFont val="Arial"/>
        <family val="2"/>
      </rPr>
      <t xml:space="preserve">Activo Circulante                                                                                                                                     </t>
    </r>
    <r>
      <rPr>
        <vertAlign val="superscript"/>
        <sz val="11"/>
        <rFont val="Arial"/>
        <family val="2"/>
      </rPr>
      <t>$593,612,585.97</t>
    </r>
  </si>
  <si>
    <t xml:space="preserve">Activo No Circulante </t>
  </si>
  <si>
    <t xml:space="preserve">Pasivo                                                                                                                                                   </t>
  </si>
  <si>
    <t xml:space="preserve">Pasivo Circulante  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</si>
  <si>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</si>
  <si>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</si>
  <si>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</si>
  <si>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</si>
  <si>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</si>
  <si>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</si>
  <si>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</si>
  <si>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</si>
  <si>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Página 1 de 2</t>
  </si>
  <si>
    <r>
      <rPr>
        <sz val="9"/>
        <color rgb="FFFFFFFF"/>
        <rFont val="Arial"/>
        <family val="2"/>
      </rPr>
      <t>Concepto                                                                                                                                Origen                                                                        Aplicación</t>
    </r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</si>
  <si>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</si>
  <si>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</si>
  <si>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</si>
  <si>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</si>
  <si>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</si>
  <si>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 y Bienes de Terceros en Garantía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</si>
  <si>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</si>
  <si>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</si>
  <si>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</si>
  <si>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</si>
  <si>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</si>
  <si>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Actualizaciones de la Hacienda / Patrimonio</t>
  </si>
  <si>
    <t>Hacienda Pública / Patrimonio Generado</t>
  </si>
  <si>
    <t>Resultado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</si>
  <si>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</si>
  <si>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</si>
  <si>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</si>
  <si>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</si>
  <si>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</t>
  </si>
  <si>
    <t>Patrimonio</t>
  </si>
  <si>
    <t>Resultado por Posición Monetaria</t>
  </si>
  <si>
    <t>Resultado Por Tenencia de Activos No Monetarios</t>
  </si>
  <si>
    <t>Página 2 de 2</t>
  </si>
  <si>
    <t>ESTADO DE FLUJOS DE EFECTIVO</t>
  </si>
  <si>
    <t>FEBRERO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</si>
  <si>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</si>
  <si>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</si>
  <si>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</si>
  <si>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</si>
  <si>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</si>
  <si>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</si>
  <si>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</si>
  <si>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</si>
  <si>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 de la Ley de Ing Causados en Ejerc Ant Pend de Liq de Pgo</t>
  </si>
  <si>
    <t>Transferencias, Asignaciones y Subsidios y Otras ayudas</t>
  </si>
  <si>
    <t>Otros Origenes de Operación</t>
  </si>
  <si>
    <t>Aplicacion</t>
  </si>
  <si>
    <t>Materiales y Suministros</t>
  </si>
  <si>
    <t>Servicios Personales</t>
  </si>
  <si>
    <t>Servicios Generales</t>
  </si>
  <si>
    <t>Transferencias, Asignaciones, Subsidios y Otras Ayudas</t>
  </si>
  <si>
    <t xml:space="preserve">     Transferencias al resto del Sector Publico</t>
  </si>
  <si>
    <t xml:space="preserve">     Transferencias a Fideicomisos, Mandatos y Contratos Analogos</t>
  </si>
  <si>
    <t xml:space="preserve">     Transferencias al Exterior</t>
  </si>
  <si>
    <t>Donativos</t>
  </si>
  <si>
    <t>Otras Aplicaciones de Operación</t>
  </si>
  <si>
    <t>Flujos netos de Efectivo por Actividades de Operacion</t>
  </si>
  <si>
    <t>Flujos de Efectivo de las Actividades de Inversion</t>
  </si>
  <si>
    <t>Otros Origenes de Inversión</t>
  </si>
  <si>
    <t>Otras Aplicaciones de Inversion</t>
  </si>
  <si>
    <t>Flujos netos de Efectivo por Actividades de Inversion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</si>
  <si>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</si>
  <si>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</si>
  <si>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</si>
  <si>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</si>
  <si>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</si>
  <si>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</si>
  <si>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Fianciamiento</t>
  </si>
  <si>
    <t>Flujos netos de Efectivo por Actividades de Financiamiento</t>
  </si>
  <si>
    <t>Incremento/Disminucion Neta en el Efectivo y Equivalentes al Efectivo</t>
  </si>
  <si>
    <t>Efectivo y Equivalentes al Efectivo al Inicio del Ejercicio</t>
  </si>
  <si>
    <t>Efectivo y Equivalentes al Efectivo al Final del Ejercicio</t>
  </si>
  <si>
    <t>ESTADO DE SITUACIÓN FINANCIERA</t>
  </si>
  <si>
    <t>PASIVO</t>
  </si>
  <si>
    <t>Activo Circulante</t>
  </si>
  <si>
    <t>Pasivo Circulante</t>
  </si>
  <si>
    <t>Total de Activos Circulantes</t>
  </si>
  <si>
    <t>Activo No Circulante</t>
  </si>
  <si>
    <t>Total de Pasivos Circulantes</t>
  </si>
  <si>
    <t>Fondos y Bienes de Terceros en Garantía y/o Administración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</si>
  <si>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</si>
  <si>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</si>
  <si>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</si>
  <si>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</si>
  <si>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</si>
  <si>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</si>
  <si>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</si>
  <si>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Actualizaciones de la Hacienda Pública / Patrimonio</t>
  </si>
  <si>
    <t>Resultados del Ejercicio (Ahorro / Desahorro)</t>
  </si>
  <si>
    <t>Exceso o Insuficiencia en la Actualizacion de la Hacienda Pública / Patrimonio</t>
  </si>
  <si>
    <t>Resultado por Tenencia de Activos No Monetarios</t>
  </si>
  <si>
    <t>Total Hacienda Pública / Patromonio</t>
  </si>
  <si>
    <t>Total de Pasivo  y Hacienda Pública / Patrimonio</t>
  </si>
  <si>
    <t>ESTADO DE VARIACIÓN EN LA HACIENDA PÚBLICA</t>
  </si>
  <si>
    <t>Concepto</t>
  </si>
  <si>
    <t>Hacienda Pública / Patrimonio contribuido</t>
  </si>
  <si>
    <t>Hacienda Pública Patrimonio Generado de Ejercicios</t>
  </si>
  <si>
    <t>Hacienda Pública / Patrimonio Generado del Ejerci</t>
  </si>
  <si>
    <t xml:space="preserve">Exceso o Insuficiencia en la Actualización de la Hacienda </t>
  </si>
  <si>
    <t>TOTAL</t>
  </si>
  <si>
    <t>Hacienda Pública / Patrimonio Contribuido Neto de Marzo 2020</t>
  </si>
  <si>
    <t>Actualizaciones de la Hacienda Pública/Patrimonio</t>
  </si>
  <si>
    <t>Hacienda Pública / Patrimonio Generado Neto de Marzo 2020</t>
  </si>
  <si>
    <t>Exceso o Insuficiencia en la Actualización de la Hacienda Pública/Patrimonio Neto de Marzo 2020</t>
  </si>
  <si>
    <t>Resultado de Posición Monetaria</t>
  </si>
  <si>
    <t>Resultado por Tenencia de Activos no Monetarios</t>
  </si>
  <si>
    <t>Hacienda Pública / Patrimonio Neto al Final de Marzo 2020</t>
  </si>
  <si>
    <t>Cambios en la Hacienda Pública / Patrimonio Contribuido Neto de Abril 2020</t>
  </si>
  <si>
    <t>Actualización de la Hacienda Pública/Patrimonio</t>
  </si>
  <si>
    <t>Variaciones de la hacienda Pública / Patrimonio Generado Neto de Abril 2020</t>
  </si>
  <si>
    <t>Cambios en el Exceso o Insuficiencia en la Actualización de la Hacienda Pública/Patrimonio Neto Abr</t>
  </si>
  <si>
    <t>Hacienda Pública / Patrimonio Neto Final de Abril 2020</t>
  </si>
  <si>
    <t>SECRETARÍA DE TESORERÍA Y FINANZAS-DIRECCIÓN DE EGRESOS-</t>
  </si>
  <si>
    <t xml:space="preserve">MUNICIPIO DE CORREGIDORA
SECRETARÍA DE TESORERÍA Y FINANZAS DIRECCIÓN DE EGRESOS
ESTADO ANALÍTICO DEL EJERCICIO DEL PRESUPUESTO DE EGRESOS
POR FUNCIONAL (AL 31 DE MARZO DEL 2020)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</si>
</sst>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\$#,##0.00"/>
    <numFmt numFmtId="165" formatCode="\$0.00"/>
    <numFmt numFmtId="166" formatCode="dd/mm/yyyy;@"/>
  </numFmts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.5"/>
      <name val="Arial"/>
      <family val="2"/>
    </font>
    <font>
      <sz val="4.5"/>
      <name val="Arial"/>
      <family val="2"/>
    </font>
    <font>
      <sz val="4.5"/>
      <color rgb="FF000000"/>
      <name val="Arial"/>
      <family val="2"/>
    </font>
    <font>
      <sz val="4.5"/>
      <color rgb="FFFFFFFF"/>
      <name val="Arial"/>
      <family val="2"/>
    </font>
    <font>
      <b/>
      <sz val="6"/>
      <name val="Arial"/>
      <family val="2"/>
    </font>
    <font>
      <b/>
      <sz val="4.5"/>
      <name val="Arial"/>
    </font>
    <font>
      <sz val="4.5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sz val="7"/>
      <color rgb="FF000000"/>
      <name val="Times New Roman"/>
      <family val="1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sz val="9.5"/>
      <color theme="0" tint="-0.49998474074526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vertAlign val="superscript"/>
      <sz val="11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A0A0A"/>
      </right>
      <top style="thin">
        <color rgb="FF000000"/>
      </top>
      <bottom style="thin">
        <color rgb="FF000000"/>
      </bottom>
      <diagonal/>
    </border>
    <border>
      <left style="thin">
        <color rgb="FF0A0A0A"/>
      </left>
      <right style="thin">
        <color rgb="FF0A0A0A"/>
      </right>
      <top style="thin">
        <color rgb="FF000000"/>
      </top>
      <bottom style="thin">
        <color rgb="FF000000"/>
      </bottom>
      <diagonal/>
    </border>
    <border>
      <left style="thin">
        <color rgb="FF0A0A0A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A0A0A"/>
      </right>
      <top style="thin">
        <color rgb="FF000000"/>
      </top>
      <bottom style="thin">
        <color rgb="FF000000"/>
      </bottom>
      <diagonal/>
    </border>
    <border>
      <left style="thin">
        <color rgb="FF0A0A0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A0A0A"/>
      </right>
      <top/>
      <bottom/>
      <diagonal/>
    </border>
    <border>
      <left style="thin">
        <color rgb="FF0A0A0A"/>
      </left>
      <right style="thin">
        <color rgb="FF0A0A0A"/>
      </right>
      <top/>
      <bottom/>
      <diagonal/>
    </border>
    <border>
      <left style="thin">
        <color rgb="FF0A0A0A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8" fillId="0" borderId="0" applyFont="0" applyFill="0" applyBorder="0" applyAlignment="0" applyProtection="0"/>
  </cellStyleXfs>
  <cellXfs count="121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6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vertical="top" indent="1" shrinkToFit="1"/>
    </xf>
    <xf numFmtId="164" fontId="5" fillId="0" borderId="6" xfId="0" applyNumberFormat="1" applyFont="1" applyFill="1" applyBorder="1" applyAlignment="1">
      <alignment horizontal="right" vertical="top" indent="1" shrinkToFit="1"/>
    </xf>
    <xf numFmtId="0" fontId="4" fillId="3" borderId="8" xfId="0" applyFont="1" applyFill="1" applyBorder="1" applyAlignment="1">
      <alignment horizontal="left" vertical="top" wrapText="1"/>
    </xf>
    <xf numFmtId="164" fontId="6" fillId="3" borderId="9" xfId="0" applyNumberFormat="1" applyFont="1" applyFill="1" applyBorder="1" applyAlignment="1">
      <alignment horizontal="left" vertical="top" indent="2" shrinkToFit="1"/>
    </xf>
    <xf numFmtId="164" fontId="6" fillId="3" borderId="9" xfId="0" applyNumberFormat="1" applyFont="1" applyFill="1" applyBorder="1" applyAlignment="1">
      <alignment horizontal="left" vertical="top" indent="3" shrinkToFit="1"/>
    </xf>
    <xf numFmtId="164" fontId="6" fillId="3" borderId="9" xfId="0" applyNumberFormat="1" applyFont="1" applyFill="1" applyBorder="1" applyAlignment="1">
      <alignment horizontal="right" vertical="top" indent="1" shrinkToFit="1"/>
    </xf>
    <xf numFmtId="164" fontId="6" fillId="3" borderId="10" xfId="0" applyNumberFormat="1" applyFont="1" applyFill="1" applyBorder="1" applyAlignment="1">
      <alignment horizontal="right" vertical="top" indent="1" shrinkToFit="1"/>
    </xf>
    <xf numFmtId="164" fontId="6" fillId="3" borderId="10" xfId="0" applyNumberFormat="1" applyFont="1" applyFill="1" applyBorder="1" applyAlignment="1">
      <alignment horizontal="left" vertical="top" indent="2" shrinkToFit="1"/>
    </xf>
    <xf numFmtId="166" fontId="5" fillId="0" borderId="0" xfId="0" applyNumberFormat="1" applyFont="1" applyFill="1" applyBorder="1" applyAlignment="1">
      <alignment shrinkToFit="1"/>
    </xf>
    <xf numFmtId="0" fontId="9" fillId="0" borderId="1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 shrinkToFit="1"/>
    </xf>
    <xf numFmtId="164" fontId="5" fillId="0" borderId="6" xfId="0" applyNumberFormat="1" applyFont="1" applyFill="1" applyBorder="1" applyAlignment="1">
      <alignment horizontal="center" vertical="top" shrinkToFit="1"/>
    </xf>
    <xf numFmtId="165" fontId="5" fillId="0" borderId="2" xfId="0" applyNumberFormat="1" applyFont="1" applyFill="1" applyBorder="1" applyAlignment="1">
      <alignment horizontal="center" vertical="top" shrinkToFit="1"/>
    </xf>
    <xf numFmtId="165" fontId="5" fillId="0" borderId="6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 wrapText="1" indent="2"/>
    </xf>
    <xf numFmtId="164" fontId="6" fillId="3" borderId="9" xfId="0" applyNumberFormat="1" applyFont="1" applyFill="1" applyBorder="1" applyAlignment="1">
      <alignment horizontal="left" vertical="top" indent="4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top" shrinkToFit="1"/>
    </xf>
    <xf numFmtId="0" fontId="9" fillId="3" borderId="8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shrinkToFit="1"/>
    </xf>
    <xf numFmtId="164" fontId="6" fillId="3" borderId="10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center" vertical="top" shrinkToFit="1"/>
    </xf>
    <xf numFmtId="0" fontId="11" fillId="3" borderId="8" xfId="0" applyFont="1" applyFill="1" applyBorder="1" applyAlignment="1">
      <alignment horizontal="left" vertical="top" wrapText="1"/>
    </xf>
    <xf numFmtId="164" fontId="13" fillId="3" borderId="9" xfId="0" applyNumberFormat="1" applyFont="1" applyFill="1" applyBorder="1" applyAlignment="1">
      <alignment horizontal="left" vertical="top" indent="3" shrinkToFit="1"/>
    </xf>
    <xf numFmtId="0" fontId="0" fillId="3" borderId="0" xfId="0" applyFill="1" applyBorder="1" applyAlignment="1">
      <alignment horizontal="left" wrapText="1"/>
    </xf>
    <xf numFmtId="165" fontId="12" fillId="0" borderId="2" xfId="0" applyNumberFormat="1" applyFont="1" applyFill="1" applyBorder="1" applyAlignment="1">
      <alignment horizontal="center" vertical="top" shrinkToFit="1"/>
    </xf>
    <xf numFmtId="0" fontId="2" fillId="0" borderId="0" xfId="1"/>
    <xf numFmtId="40" fontId="0" fillId="0" borderId="0" xfId="2" applyNumberFormat="1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right" vertical="top" wrapText="1" indent="2"/>
    </xf>
    <xf numFmtId="0" fontId="20" fillId="0" borderId="0" xfId="0" applyFont="1" applyFill="1" applyBorder="1" applyAlignment="1">
      <alignment horizontal="right" vertical="top" wrapText="1" indent="2"/>
    </xf>
    <xf numFmtId="0" fontId="21" fillId="0" borderId="0" xfId="0" applyFont="1" applyFill="1" applyBorder="1" applyAlignment="1">
      <alignment vertical="top" wrapText="1"/>
    </xf>
    <xf numFmtId="4" fontId="12" fillId="6" borderId="0" xfId="0" applyNumberFormat="1" applyFont="1" applyFill="1" applyBorder="1" applyAlignment="1">
      <alignment vertical="top" shrinkToFit="1"/>
    </xf>
    <xf numFmtId="4" fontId="0" fillId="6" borderId="0" xfId="0" applyNumberFormat="1" applyFill="1" applyBorder="1" applyAlignment="1">
      <alignment horizontal="left" vertical="top"/>
    </xf>
    <xf numFmtId="0" fontId="22" fillId="0" borderId="0" xfId="0" applyFont="1" applyFill="1" applyBorder="1" applyAlignment="1">
      <alignment vertical="top" wrapText="1"/>
    </xf>
    <xf numFmtId="4" fontId="12" fillId="6" borderId="0" xfId="0" applyNumberFormat="1" applyFont="1" applyFill="1" applyBorder="1" applyAlignment="1">
      <alignment horizontal="right" vertical="top" indent="5" shrinkToFit="1"/>
    </xf>
    <xf numFmtId="0" fontId="0" fillId="0" borderId="0" xfId="0"/>
    <xf numFmtId="0" fontId="11" fillId="0" borderId="0" xfId="0" applyFont="1" applyFill="1" applyBorder="1" applyAlignment="1">
      <alignment horizontal="left" vertical="top" wrapText="1"/>
    </xf>
    <xf numFmtId="4" fontId="12" fillId="6" borderId="0" xfId="0" applyNumberFormat="1" applyFont="1" applyFill="1" applyBorder="1" applyAlignment="1">
      <alignment horizontal="left" vertical="top" indent="5" shrinkToFit="1"/>
    </xf>
    <xf numFmtId="4" fontId="12" fillId="6" borderId="0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/>
    </xf>
    <xf numFmtId="4" fontId="12" fillId="6" borderId="0" xfId="0" applyNumberFormat="1" applyFont="1" applyFill="1" applyBorder="1" applyAlignment="1">
      <alignment horizontal="right" vertical="center" indent="5" shrinkToFit="1"/>
    </xf>
    <xf numFmtId="4" fontId="12" fillId="6" borderId="0" xfId="0" applyNumberFormat="1" applyFont="1" applyFill="1" applyBorder="1" applyAlignment="1">
      <alignment horizontal="right" vertical="center" shrinkToFit="1"/>
    </xf>
    <xf numFmtId="4" fontId="12" fillId="6" borderId="0" xfId="0" applyNumberFormat="1" applyFont="1" applyFill="1" applyBorder="1" applyAlignment="1">
      <alignment horizontal="left" vertical="top" indent="6" shrinkToFit="1"/>
    </xf>
    <xf numFmtId="4" fontId="12" fillId="6" borderId="0" xfId="0" applyNumberFormat="1" applyFont="1" applyFill="1" applyBorder="1" applyAlignment="1">
      <alignment vertical="top" wrapText="1"/>
    </xf>
    <xf numFmtId="43" fontId="0" fillId="0" borderId="0" xfId="0" applyNumberForma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horizontal="right" vertical="top" indent="5" shrinkToFit="1"/>
    </xf>
    <xf numFmtId="164" fontId="12" fillId="6" borderId="0" xfId="0" applyNumberFormat="1" applyFont="1" applyFill="1" applyBorder="1" applyAlignment="1">
      <alignment vertical="top" shrinkToFit="1"/>
    </xf>
    <xf numFmtId="164" fontId="12" fillId="6" borderId="0" xfId="0" applyNumberFormat="1" applyFont="1" applyFill="1" applyBorder="1" applyAlignment="1">
      <alignment horizontal="right" vertical="top" indent="5" shrinkToFit="1"/>
    </xf>
    <xf numFmtId="164" fontId="12" fillId="6" borderId="0" xfId="0" applyNumberFormat="1" applyFont="1" applyFill="1" applyBorder="1" applyAlignment="1">
      <alignment horizontal="right" vertical="top" shrinkToFit="1"/>
    </xf>
    <xf numFmtId="164" fontId="12" fillId="6" borderId="0" xfId="0" applyNumberFormat="1" applyFont="1" applyFill="1" applyBorder="1" applyAlignment="1">
      <alignment horizontal="left" vertical="top" indent="5" shrinkToFit="1"/>
    </xf>
    <xf numFmtId="165" fontId="12" fillId="6" borderId="0" xfId="0" applyNumberFormat="1" applyFont="1" applyFill="1" applyBorder="1" applyAlignment="1">
      <alignment vertical="top" shrinkToFit="1"/>
    </xf>
    <xf numFmtId="165" fontId="12" fillId="6" borderId="0" xfId="0" applyNumberFormat="1" applyFont="1" applyFill="1" applyBorder="1" applyAlignment="1">
      <alignment horizontal="right" vertical="top" indent="5" shrinkToFit="1"/>
    </xf>
    <xf numFmtId="165" fontId="12" fillId="6" borderId="0" xfId="0" applyNumberFormat="1" applyFont="1" applyFill="1" applyBorder="1" applyAlignment="1">
      <alignment horizontal="right" vertical="top" shrinkToFit="1"/>
    </xf>
    <xf numFmtId="164" fontId="12" fillId="6" borderId="0" xfId="0" applyNumberFormat="1" applyFont="1" applyFill="1" applyBorder="1" applyAlignment="1">
      <alignment horizontal="right" vertical="center" indent="5" shrinkToFit="1"/>
    </xf>
    <xf numFmtId="164" fontId="12" fillId="6" borderId="0" xfId="0" applyNumberFormat="1" applyFont="1" applyFill="1" applyBorder="1" applyAlignment="1">
      <alignment horizontal="right" vertical="center" shrinkToFit="1"/>
    </xf>
    <xf numFmtId="164" fontId="12" fillId="6" borderId="0" xfId="0" applyNumberFormat="1" applyFont="1" applyFill="1" applyBorder="1" applyAlignment="1">
      <alignment horizontal="left" vertical="top" indent="6" shrinkToFit="1"/>
    </xf>
    <xf numFmtId="43" fontId="0" fillId="0" borderId="0" xfId="2" applyFont="1" applyFill="1" applyBorder="1" applyAlignment="1">
      <alignment horizontal="left" vertical="top"/>
    </xf>
    <xf numFmtId="0" fontId="12" fillId="6" borderId="0" xfId="0" applyFont="1" applyFill="1" applyBorder="1" applyAlignment="1">
      <alignment vertical="top" wrapText="1"/>
    </xf>
    <xf numFmtId="165" fontId="12" fillId="0" borderId="0" xfId="0" applyNumberFormat="1" applyFont="1" applyFill="1" applyBorder="1" applyAlignment="1">
      <alignment vertical="top" shrinkToFit="1"/>
    </xf>
    <xf numFmtId="165" fontId="12" fillId="0" borderId="0" xfId="0" applyNumberFormat="1" applyFont="1" applyFill="1" applyBorder="1" applyAlignment="1">
      <alignment horizontal="right" vertical="top" indent="5" shrinkToFit="1"/>
    </xf>
    <xf numFmtId="165" fontId="12" fillId="0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0" fontId="16" fillId="0" borderId="0" xfId="1" applyFont="1"/>
    <xf numFmtId="0" fontId="16" fillId="0" borderId="0" xfId="1" applyFont="1" applyAlignment="1">
      <alignment horizontal="center"/>
    </xf>
    <xf numFmtId="0" fontId="11" fillId="3" borderId="0" xfId="0" applyFont="1" applyFill="1" applyBorder="1" applyAlignment="1">
      <alignment horizontal="left" vertical="top" wrapText="1" indent="22"/>
    </xf>
    <xf numFmtId="0" fontId="24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left" vertical="top" wrapText="1" indent="22"/>
    </xf>
    <xf numFmtId="0" fontId="17" fillId="0" borderId="0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 indent="3"/>
    </xf>
    <xf numFmtId="0" fontId="3" fillId="2" borderId="4" xfId="0" applyFont="1" applyFill="1" applyBorder="1" applyAlignment="1">
      <alignment horizontal="left" vertical="top" wrapText="1" indent="3"/>
    </xf>
    <xf numFmtId="0" fontId="3" fillId="2" borderId="5" xfId="0" applyFont="1" applyFill="1" applyBorder="1" applyAlignment="1">
      <alignment horizontal="left" vertical="top" wrapText="1" indent="3"/>
    </xf>
    <xf numFmtId="0" fontId="3" fillId="2" borderId="3" xfId="0" applyFont="1" applyFill="1" applyBorder="1" applyAlignment="1">
      <alignment horizontal="left" vertical="top" wrapText="1" indent="2"/>
    </xf>
    <xf numFmtId="0" fontId="3" fillId="2" borderId="7" xfId="0" applyFont="1" applyFill="1" applyBorder="1" applyAlignment="1">
      <alignment horizontal="left" vertical="top" wrapText="1" indent="2"/>
    </xf>
    <xf numFmtId="164" fontId="5" fillId="0" borderId="3" xfId="0" applyNumberFormat="1" applyFont="1" applyFill="1" applyBorder="1" applyAlignment="1">
      <alignment horizontal="center" vertical="top" shrinkToFit="1"/>
    </xf>
    <xf numFmtId="164" fontId="5" fillId="0" borderId="4" xfId="0" applyNumberFormat="1" applyFont="1" applyFill="1" applyBorder="1" applyAlignment="1">
      <alignment horizontal="center" vertical="top" shrinkToFit="1"/>
    </xf>
    <xf numFmtId="164" fontId="5" fillId="0" borderId="5" xfId="0" applyNumberFormat="1" applyFont="1" applyFill="1" applyBorder="1" applyAlignment="1">
      <alignment horizontal="center" vertical="top" shrinkToFit="1"/>
    </xf>
    <xf numFmtId="164" fontId="5" fillId="0" borderId="7" xfId="0" applyNumberFormat="1" applyFont="1" applyFill="1" applyBorder="1" applyAlignment="1">
      <alignment horizontal="center" vertical="top" shrinkToFit="1"/>
    </xf>
    <xf numFmtId="165" fontId="5" fillId="0" borderId="3" xfId="0" applyNumberFormat="1" applyFont="1" applyFill="1" applyBorder="1" applyAlignment="1">
      <alignment horizontal="center" vertical="top" shrinkToFit="1"/>
    </xf>
    <xf numFmtId="165" fontId="5" fillId="0" borderId="4" xfId="0" applyNumberFormat="1" applyFont="1" applyFill="1" applyBorder="1" applyAlignment="1">
      <alignment horizontal="center" vertical="top" shrinkToFit="1"/>
    </xf>
    <xf numFmtId="165" fontId="5" fillId="0" borderId="5" xfId="0" applyNumberFormat="1" applyFont="1" applyFill="1" applyBorder="1" applyAlignment="1">
      <alignment horizontal="center" vertical="top" shrinkToFit="1"/>
    </xf>
    <xf numFmtId="165" fontId="5" fillId="0" borderId="7" xfId="0" applyNumberFormat="1" applyFont="1" applyFill="1" applyBorder="1" applyAlignment="1">
      <alignment horizontal="center" vertical="top" shrinkToFit="1"/>
    </xf>
    <xf numFmtId="164" fontId="6" fillId="3" borderId="10" xfId="0" applyNumberFormat="1" applyFont="1" applyFill="1" applyBorder="1" applyAlignment="1">
      <alignment horizontal="center" vertical="center" shrinkToFit="1"/>
    </xf>
    <xf numFmtId="164" fontId="6" fillId="3" borderId="0" xfId="0" applyNumberFormat="1" applyFont="1" applyFill="1" applyBorder="1" applyAlignment="1">
      <alignment horizontal="center" vertical="center" shrinkToFit="1"/>
    </xf>
    <xf numFmtId="164" fontId="6" fillId="3" borderId="8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center" vertical="top" shrinkToFit="1"/>
    </xf>
    <xf numFmtId="164" fontId="12" fillId="0" borderId="7" xfId="0" applyNumberFormat="1" applyFont="1" applyFill="1" applyBorder="1" applyAlignment="1">
      <alignment horizontal="center" vertical="top" shrinkToFit="1"/>
    </xf>
    <xf numFmtId="0" fontId="14" fillId="0" borderId="1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0" borderId="12" xfId="1" applyFont="1" applyBorder="1"/>
    <xf numFmtId="8" fontId="2" fillId="0" borderId="12" xfId="1" applyNumberFormat="1" applyBorder="1"/>
    <xf numFmtId="0" fontId="2" fillId="0" borderId="12" xfId="1" applyBorder="1"/>
    <xf numFmtId="0" fontId="16" fillId="4" borderId="12" xfId="1" applyFon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/>
    </xf>
    <xf numFmtId="0" fontId="16" fillId="4" borderId="12" xfId="1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1</xdr:row>
      <xdr:rowOff>142875</xdr:rowOff>
    </xdr:from>
    <xdr:to>
      <xdr:col>0</xdr:col>
      <xdr:colOff>2181225</xdr:colOff>
      <xdr:row>6</xdr:row>
      <xdr:rowOff>81204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33375"/>
          <a:ext cx="1304925" cy="8908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</xdr:colOff>
      <xdr:row>0</xdr:row>
      <xdr:rowOff>33510</xdr:rowOff>
    </xdr:from>
    <xdr:ext cx="318515" cy="277509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" y="33510"/>
          <a:ext cx="318515" cy="277509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</xdr:colOff>
      <xdr:row>0</xdr:row>
      <xdr:rowOff>33510</xdr:rowOff>
    </xdr:from>
    <xdr:ext cx="318515" cy="277509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" y="33510"/>
          <a:ext cx="318515" cy="277509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0</xdr:row>
      <xdr:rowOff>83820</xdr:rowOff>
    </xdr:from>
    <xdr:ext cx="318515" cy="277509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83820"/>
          <a:ext cx="318515" cy="277509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93345</xdr:colOff>
      <xdr:row>0</xdr:row>
      <xdr:rowOff>102870</xdr:rowOff>
    </xdr:from>
    <xdr:ext cx="526944" cy="459105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" y="102870"/>
          <a:ext cx="526944" cy="45910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</xdr:colOff>
      <xdr:row>0</xdr:row>
      <xdr:rowOff>33510</xdr:rowOff>
    </xdr:from>
    <xdr:ext cx="318515" cy="277509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" y="33510"/>
          <a:ext cx="318515" cy="2775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0</xdr:row>
      <xdr:rowOff>132215</xdr:rowOff>
    </xdr:from>
    <xdr:to>
      <xdr:col>0</xdr:col>
      <xdr:colOff>2063750</xdr:colOff>
      <xdr:row>4</xdr:row>
      <xdr:rowOff>128829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32215"/>
          <a:ext cx="1111250" cy="758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0</xdr:rowOff>
    </xdr:from>
    <xdr:to>
      <xdr:col>0</xdr:col>
      <xdr:colOff>1743075</xdr:colOff>
      <xdr:row>5</xdr:row>
      <xdr:rowOff>128829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90500"/>
          <a:ext cx="1304925" cy="890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57150</xdr:rowOff>
    </xdr:from>
    <xdr:to>
      <xdr:col>0</xdr:col>
      <xdr:colOff>1647825</xdr:colOff>
      <xdr:row>5</xdr:row>
      <xdr:rowOff>81204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19075"/>
          <a:ext cx="1304925" cy="8908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54</xdr:row>
      <xdr:rowOff>114300</xdr:rowOff>
    </xdr:from>
    <xdr:to>
      <xdr:col>0</xdr:col>
      <xdr:colOff>1590675</xdr:colOff>
      <xdr:row>59</xdr:row>
      <xdr:rowOff>119304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8734425"/>
          <a:ext cx="1304925" cy="8908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0</xdr:col>
      <xdr:colOff>1866900</xdr:colOff>
      <xdr:row>6</xdr:row>
      <xdr:rowOff>33579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85750"/>
          <a:ext cx="1304925" cy="890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38100</xdr:rowOff>
    </xdr:from>
    <xdr:to>
      <xdr:col>1</xdr:col>
      <xdr:colOff>1781175</xdr:colOff>
      <xdr:row>5</xdr:row>
      <xdr:rowOff>166929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28600"/>
          <a:ext cx="1304925" cy="8908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</xdr:row>
      <xdr:rowOff>38100</xdr:rowOff>
    </xdr:from>
    <xdr:to>
      <xdr:col>0</xdr:col>
      <xdr:colOff>1971675</xdr:colOff>
      <xdr:row>5</xdr:row>
      <xdr:rowOff>166929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28600"/>
          <a:ext cx="1304925" cy="8908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</xdr:colOff>
      <xdr:row>0</xdr:row>
      <xdr:rowOff>31973</xdr:rowOff>
    </xdr:from>
    <xdr:ext cx="318515" cy="278794"/>
    <xdr:pic>
      <xdr:nvPicPr>
        <xdr:cNvPr id="5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" y="138653"/>
          <a:ext cx="318515" cy="27879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</xdr:colOff>
      <xdr:row>0</xdr:row>
      <xdr:rowOff>33510</xdr:rowOff>
    </xdr:from>
    <xdr:ext cx="318515" cy="277509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" y="33510"/>
          <a:ext cx="318515" cy="2775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9" workbookViewId="0">
      <selection activeCell="C12" sqref="C12"/>
    </sheetView>
  </sheetViews>
  <sheetFormatPr baseColWidth="10" defaultRowHeight="15" x14ac:dyDescent="0.25"/>
  <cols>
    <col min="1" max="1" width="74" style="43" customWidth="1"/>
    <col min="2" max="5" width="25.6640625" style="43" customWidth="1"/>
    <col min="6" max="6" width="19.1640625" style="43" bestFit="1" customWidth="1"/>
    <col min="7" max="16384" width="12" style="43"/>
  </cols>
  <sheetData>
    <row r="1" spans="1:6" x14ac:dyDescent="0.25">
      <c r="A1" s="85" t="s">
        <v>170</v>
      </c>
      <c r="B1" s="85"/>
      <c r="C1" s="85"/>
      <c r="D1" s="85"/>
      <c r="E1" s="85"/>
      <c r="F1" s="85"/>
    </row>
    <row r="2" spans="1:6" x14ac:dyDescent="0.25">
      <c r="A2" s="85" t="s">
        <v>171</v>
      </c>
      <c r="B2" s="85"/>
      <c r="C2" s="85"/>
      <c r="D2" s="85"/>
      <c r="E2" s="85"/>
      <c r="F2" s="85"/>
    </row>
    <row r="3" spans="1:6" x14ac:dyDescent="0.25">
      <c r="A3" s="85" t="s">
        <v>172</v>
      </c>
      <c r="B3" s="85"/>
      <c r="C3" s="85"/>
      <c r="D3" s="85"/>
      <c r="E3" s="85"/>
      <c r="F3" s="85"/>
    </row>
    <row r="4" spans="1:6" x14ac:dyDescent="0.25">
      <c r="A4" s="84"/>
      <c r="B4" s="84"/>
      <c r="C4" s="84"/>
      <c r="D4" s="84"/>
      <c r="E4" s="84"/>
      <c r="F4" s="84"/>
    </row>
    <row r="5" spans="1:6" x14ac:dyDescent="0.25">
      <c r="A5" s="85" t="s">
        <v>397</v>
      </c>
      <c r="B5" s="85"/>
      <c r="C5" s="85"/>
      <c r="D5" s="85"/>
      <c r="E5" s="85"/>
      <c r="F5" s="85"/>
    </row>
    <row r="6" spans="1:6" x14ac:dyDescent="0.25">
      <c r="A6" s="85" t="s">
        <v>232</v>
      </c>
      <c r="B6" s="85"/>
      <c r="C6" s="85"/>
      <c r="D6" s="85"/>
      <c r="E6" s="85"/>
      <c r="F6" s="85"/>
    </row>
    <row r="7" spans="1:6" x14ac:dyDescent="0.25">
      <c r="A7" s="85" t="s">
        <v>175</v>
      </c>
      <c r="B7" s="85"/>
      <c r="C7" s="85"/>
      <c r="D7" s="85"/>
      <c r="E7" s="85"/>
      <c r="F7" s="85"/>
    </row>
    <row r="9" spans="1:6" ht="45" x14ac:dyDescent="0.25">
      <c r="A9" s="117" t="s">
        <v>398</v>
      </c>
      <c r="B9" s="118" t="s">
        <v>399</v>
      </c>
      <c r="C9" s="118" t="s">
        <v>400</v>
      </c>
      <c r="D9" s="118" t="s">
        <v>401</v>
      </c>
      <c r="E9" s="118" t="s">
        <v>402</v>
      </c>
      <c r="F9" s="118" t="s">
        <v>403</v>
      </c>
    </row>
    <row r="10" spans="1:6" x14ac:dyDescent="0.25">
      <c r="A10" s="114" t="s">
        <v>404</v>
      </c>
      <c r="B10" s="115">
        <v>881059543.65999997</v>
      </c>
      <c r="C10" s="115">
        <v>0</v>
      </c>
      <c r="D10" s="115">
        <v>0</v>
      </c>
      <c r="E10" s="115">
        <v>0</v>
      </c>
      <c r="F10" s="115">
        <v>881059543.65999997</v>
      </c>
    </row>
    <row r="11" spans="1:6" x14ac:dyDescent="0.25">
      <c r="A11" s="116" t="s">
        <v>323</v>
      </c>
      <c r="B11" s="115">
        <v>1160792.51</v>
      </c>
      <c r="C11" s="115">
        <v>0</v>
      </c>
      <c r="D11" s="115">
        <v>0</v>
      </c>
      <c r="E11" s="115">
        <v>0</v>
      </c>
      <c r="F11" s="115">
        <v>1160792.51</v>
      </c>
    </row>
    <row r="12" spans="1:6" x14ac:dyDescent="0.25">
      <c r="A12" s="116" t="s">
        <v>324</v>
      </c>
      <c r="B12" s="115">
        <v>879898751.14999998</v>
      </c>
      <c r="C12" s="115">
        <v>0</v>
      </c>
      <c r="D12" s="115">
        <v>0</v>
      </c>
      <c r="E12" s="115">
        <v>0</v>
      </c>
      <c r="F12" s="115">
        <v>879898751.14999998</v>
      </c>
    </row>
    <row r="13" spans="1:6" x14ac:dyDescent="0.25">
      <c r="A13" s="116" t="s">
        <v>405</v>
      </c>
      <c r="B13" s="115">
        <v>0</v>
      </c>
      <c r="C13" s="115">
        <v>0</v>
      </c>
      <c r="D13" s="115">
        <v>0</v>
      </c>
      <c r="E13" s="115">
        <v>0</v>
      </c>
      <c r="F13" s="115">
        <v>0</v>
      </c>
    </row>
    <row r="14" spans="1:6" x14ac:dyDescent="0.25">
      <c r="A14" s="116" t="s">
        <v>406</v>
      </c>
      <c r="B14" s="115">
        <v>0</v>
      </c>
      <c r="C14" s="115">
        <v>1656144438.47</v>
      </c>
      <c r="D14" s="115">
        <v>254961182.44</v>
      </c>
      <c r="E14" s="115">
        <v>0</v>
      </c>
      <c r="F14" s="115">
        <v>1911105620.9100001</v>
      </c>
    </row>
    <row r="15" spans="1:6" x14ac:dyDescent="0.25">
      <c r="A15" s="116" t="s">
        <v>327</v>
      </c>
      <c r="B15" s="115">
        <v>0</v>
      </c>
      <c r="C15" s="115">
        <v>0</v>
      </c>
      <c r="D15" s="115">
        <v>254961182.44</v>
      </c>
      <c r="E15" s="115">
        <v>0</v>
      </c>
      <c r="F15" s="115">
        <v>254961182.44</v>
      </c>
    </row>
    <row r="16" spans="1:6" x14ac:dyDescent="0.25">
      <c r="A16" s="116" t="s">
        <v>328</v>
      </c>
      <c r="B16" s="115">
        <v>0</v>
      </c>
      <c r="C16" s="115">
        <v>1653157125.77</v>
      </c>
      <c r="D16" s="115">
        <v>0</v>
      </c>
      <c r="E16" s="115">
        <v>0</v>
      </c>
      <c r="F16" s="115">
        <v>1653157125.77</v>
      </c>
    </row>
    <row r="17" spans="1:6" x14ac:dyDescent="0.25">
      <c r="A17" s="116" t="s">
        <v>329</v>
      </c>
      <c r="B17" s="115">
        <v>0</v>
      </c>
      <c r="C17" s="115">
        <v>2987312.7</v>
      </c>
      <c r="D17" s="115">
        <v>0</v>
      </c>
      <c r="E17" s="115">
        <v>0</v>
      </c>
      <c r="F17" s="115">
        <v>2987312.7</v>
      </c>
    </row>
    <row r="18" spans="1:6" x14ac:dyDescent="0.25">
      <c r="A18" s="116" t="s">
        <v>330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</row>
    <row r="19" spans="1:6" x14ac:dyDescent="0.25">
      <c r="A19" s="116" t="s">
        <v>331</v>
      </c>
      <c r="B19" s="115">
        <v>0</v>
      </c>
      <c r="C19" s="115">
        <v>0</v>
      </c>
      <c r="D19" s="115">
        <v>0</v>
      </c>
      <c r="E19" s="115">
        <v>0</v>
      </c>
      <c r="F19" s="115">
        <v>0</v>
      </c>
    </row>
    <row r="20" spans="1:6" x14ac:dyDescent="0.25">
      <c r="A20" s="116" t="s">
        <v>407</v>
      </c>
      <c r="B20" s="115">
        <v>0</v>
      </c>
      <c r="C20" s="115">
        <v>0</v>
      </c>
      <c r="D20" s="115">
        <v>0</v>
      </c>
      <c r="E20" s="115">
        <v>0</v>
      </c>
      <c r="F20" s="115">
        <v>0</v>
      </c>
    </row>
    <row r="21" spans="1:6" x14ac:dyDescent="0.25">
      <c r="A21" s="116" t="s">
        <v>408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</row>
    <row r="22" spans="1:6" x14ac:dyDescent="0.25">
      <c r="A22" s="116" t="s">
        <v>409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</row>
    <row r="23" spans="1:6" x14ac:dyDescent="0.25">
      <c r="A23" s="116" t="s">
        <v>410</v>
      </c>
      <c r="B23" s="115">
        <v>881059543.65999997</v>
      </c>
      <c r="C23" s="115">
        <v>1656144438.47</v>
      </c>
      <c r="D23" s="115">
        <v>254961182.44</v>
      </c>
      <c r="E23" s="115">
        <v>0</v>
      </c>
      <c r="F23" s="115">
        <v>2792165164.5700002</v>
      </c>
    </row>
    <row r="24" spans="1:6" x14ac:dyDescent="0.25">
      <c r="A24" s="116" t="s">
        <v>411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</row>
    <row r="25" spans="1:6" x14ac:dyDescent="0.25">
      <c r="A25" s="116" t="s">
        <v>323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</row>
    <row r="26" spans="1:6" x14ac:dyDescent="0.25">
      <c r="A26" s="116" t="s">
        <v>324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</row>
    <row r="27" spans="1:6" x14ac:dyDescent="0.25">
      <c r="A27" s="116" t="s">
        <v>412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</row>
    <row r="28" spans="1:6" x14ac:dyDescent="0.25">
      <c r="A28" s="116" t="s">
        <v>413</v>
      </c>
      <c r="B28" s="115">
        <v>0</v>
      </c>
      <c r="C28" s="115">
        <v>2828866.79</v>
      </c>
      <c r="D28" s="115">
        <v>0</v>
      </c>
      <c r="E28" s="115">
        <v>0</v>
      </c>
      <c r="F28" s="115">
        <v>2828866.79</v>
      </c>
    </row>
    <row r="29" spans="1:6" x14ac:dyDescent="0.25">
      <c r="A29" s="116" t="s">
        <v>327</v>
      </c>
      <c r="B29" s="115">
        <v>0</v>
      </c>
      <c r="C29" s="115">
        <v>0</v>
      </c>
      <c r="D29" s="115">
        <v>254961182.44</v>
      </c>
      <c r="E29" s="115">
        <v>0</v>
      </c>
      <c r="F29" s="115">
        <v>254961182.44</v>
      </c>
    </row>
    <row r="30" spans="1:6" x14ac:dyDescent="0.25">
      <c r="A30" s="116" t="s">
        <v>328</v>
      </c>
      <c r="B30" s="115">
        <v>0</v>
      </c>
      <c r="C30" s="115">
        <v>2828866.79</v>
      </c>
      <c r="D30" s="115">
        <v>-254961182.44</v>
      </c>
      <c r="E30" s="115">
        <v>0</v>
      </c>
      <c r="F30" s="115">
        <v>-252132315.65000001</v>
      </c>
    </row>
    <row r="31" spans="1:6" x14ac:dyDescent="0.25">
      <c r="A31" s="116" t="s">
        <v>329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</row>
    <row r="32" spans="1:6" x14ac:dyDescent="0.25">
      <c r="A32" s="116" t="s">
        <v>330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</row>
    <row r="33" spans="1:6" x14ac:dyDescent="0.25">
      <c r="A33" s="116" t="s">
        <v>331</v>
      </c>
      <c r="B33" s="116"/>
      <c r="C33" s="116"/>
      <c r="D33" s="116"/>
      <c r="E33" s="116"/>
      <c r="F33" s="116"/>
    </row>
    <row r="34" spans="1:6" x14ac:dyDescent="0.25">
      <c r="A34" s="116" t="s">
        <v>414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</row>
    <row r="35" spans="1:6" x14ac:dyDescent="0.25">
      <c r="A35" s="116" t="s">
        <v>334</v>
      </c>
      <c r="B35" s="116"/>
      <c r="C35" s="116"/>
      <c r="D35" s="116"/>
      <c r="E35" s="116"/>
      <c r="F35" s="116"/>
    </row>
    <row r="36" spans="1:6" x14ac:dyDescent="0.25">
      <c r="A36" s="116" t="s">
        <v>409</v>
      </c>
      <c r="B36" s="116"/>
      <c r="C36" s="116"/>
      <c r="D36" s="116"/>
      <c r="E36" s="116"/>
      <c r="F36" s="116"/>
    </row>
    <row r="37" spans="1:6" x14ac:dyDescent="0.25">
      <c r="A37" s="116" t="s">
        <v>415</v>
      </c>
      <c r="B37" s="115">
        <v>881059543.65999997</v>
      </c>
      <c r="C37" s="115">
        <v>1658973305.26</v>
      </c>
      <c r="D37" s="115">
        <v>254961182.44</v>
      </c>
      <c r="E37" s="115">
        <v>0</v>
      </c>
      <c r="F37" s="115">
        <v>2794994031.3600001</v>
      </c>
    </row>
    <row r="38" spans="1:6" x14ac:dyDescent="0.25">
      <c r="A38" s="116"/>
      <c r="B38" s="116"/>
      <c r="C38" s="116"/>
      <c r="D38" s="116"/>
      <c r="E38" s="116"/>
      <c r="F38" s="116"/>
    </row>
    <row r="39" spans="1:6" x14ac:dyDescent="0.25">
      <c r="A39" s="116" t="s">
        <v>230</v>
      </c>
      <c r="B39" s="116"/>
      <c r="C39" s="116"/>
      <c r="D39" s="116"/>
      <c r="E39" s="116"/>
      <c r="F39" s="116"/>
    </row>
  </sheetData>
  <mergeCells count="6">
    <mergeCell ref="A7:F7"/>
    <mergeCell ref="A1:F1"/>
    <mergeCell ref="A2:F2"/>
    <mergeCell ref="A3:F3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topLeftCell="A15" zoomScale="110" zoomScaleNormal="100" zoomScaleSheetLayoutView="110" workbookViewId="0">
      <selection activeCell="D32" sqref="D32"/>
    </sheetView>
  </sheetViews>
  <sheetFormatPr baseColWidth="10" defaultRowHeight="12.75" x14ac:dyDescent="0.2"/>
  <cols>
    <col min="1" max="1" width="46.83203125" customWidth="1"/>
    <col min="2" max="2" width="13.5" customWidth="1"/>
    <col min="3" max="3" width="14.83203125" customWidth="1"/>
    <col min="4" max="4" width="15.33203125" customWidth="1"/>
    <col min="5" max="5" width="16.5" customWidth="1"/>
    <col min="6" max="6" width="14.5" customWidth="1"/>
    <col min="7" max="7" width="14.83203125" customWidth="1"/>
  </cols>
  <sheetData>
    <row r="1" spans="1:7" ht="33" customHeight="1" x14ac:dyDescent="0.2">
      <c r="A1" s="108" t="s">
        <v>417</v>
      </c>
      <c r="B1" s="107"/>
      <c r="C1" s="107"/>
      <c r="D1" s="107"/>
      <c r="E1" s="107"/>
      <c r="F1" s="107"/>
      <c r="G1" s="107"/>
    </row>
    <row r="2" spans="1:7" ht="13.5" x14ac:dyDescent="0.2">
      <c r="A2" s="26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</v>
      </c>
    </row>
    <row r="3" spans="1:7" x14ac:dyDescent="0.2">
      <c r="A3" s="15" t="s">
        <v>87</v>
      </c>
      <c r="B3" s="17">
        <v>669647177.35000002</v>
      </c>
      <c r="C3" s="17">
        <v>72379253.390000001</v>
      </c>
      <c r="D3" s="17">
        <v>742026430.74000001</v>
      </c>
      <c r="E3" s="17">
        <v>160945321.12</v>
      </c>
      <c r="F3" s="17">
        <v>141267330.00999999</v>
      </c>
      <c r="G3" s="18">
        <v>581081109.62</v>
      </c>
    </row>
    <row r="4" spans="1:7" x14ac:dyDescent="0.2">
      <c r="A4" s="15" t="s">
        <v>88</v>
      </c>
      <c r="B4" s="17">
        <v>28303843.190000001</v>
      </c>
      <c r="C4" s="17">
        <v>1412291.65</v>
      </c>
      <c r="D4" s="17">
        <v>29716134.84</v>
      </c>
      <c r="E4" s="17">
        <v>5964629.4100000001</v>
      </c>
      <c r="F4" s="17">
        <v>5320608.41</v>
      </c>
      <c r="G4" s="18">
        <v>23751505.43</v>
      </c>
    </row>
    <row r="5" spans="1:7" x14ac:dyDescent="0.2">
      <c r="A5" s="15" t="s">
        <v>89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20">
        <v>0</v>
      </c>
    </row>
    <row r="6" spans="1:7" x14ac:dyDescent="0.2">
      <c r="A6" s="15" t="s">
        <v>90</v>
      </c>
      <c r="B6" s="17">
        <v>107240623.95</v>
      </c>
      <c r="C6" s="17">
        <v>9669886.8900000006</v>
      </c>
      <c r="D6" s="17">
        <v>116910510.84</v>
      </c>
      <c r="E6" s="17">
        <v>22452335.670000002</v>
      </c>
      <c r="F6" s="17">
        <v>18702046.170000002</v>
      </c>
      <c r="G6" s="18">
        <v>94458175.170000002</v>
      </c>
    </row>
    <row r="7" spans="1:7" x14ac:dyDescent="0.2">
      <c r="A7" s="15" t="s">
        <v>91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20">
        <v>0</v>
      </c>
    </row>
    <row r="8" spans="1:7" x14ac:dyDescent="0.2">
      <c r="A8" s="15" t="s">
        <v>92</v>
      </c>
      <c r="B8" s="17">
        <v>58590830.130000003</v>
      </c>
      <c r="C8" s="17">
        <v>28098393.289999999</v>
      </c>
      <c r="D8" s="17">
        <v>86689223.420000002</v>
      </c>
      <c r="E8" s="17">
        <v>39226230.649999999</v>
      </c>
      <c r="F8" s="17">
        <v>35689058.649999999</v>
      </c>
      <c r="G8" s="18">
        <v>47462992.770000003</v>
      </c>
    </row>
    <row r="9" spans="1:7" x14ac:dyDescent="0.2">
      <c r="A9" s="15" t="s">
        <v>93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20">
        <v>0</v>
      </c>
    </row>
    <row r="10" spans="1:7" x14ac:dyDescent="0.2">
      <c r="A10" s="15" t="s">
        <v>94</v>
      </c>
      <c r="B10" s="17">
        <v>337398692.19999999</v>
      </c>
      <c r="C10" s="17">
        <v>11284542.18</v>
      </c>
      <c r="D10" s="17">
        <v>348683234.38</v>
      </c>
      <c r="E10" s="17">
        <v>63689898.359999999</v>
      </c>
      <c r="F10" s="17">
        <v>55224352.539999999</v>
      </c>
      <c r="G10" s="18">
        <v>284993336.01999998</v>
      </c>
    </row>
    <row r="11" spans="1:7" x14ac:dyDescent="0.2">
      <c r="A11" s="15" t="s">
        <v>95</v>
      </c>
      <c r="B11" s="17">
        <v>138113187.88</v>
      </c>
      <c r="C11" s="17">
        <v>21914139.379999999</v>
      </c>
      <c r="D11" s="17">
        <v>160027327.25999999</v>
      </c>
      <c r="E11" s="17">
        <v>29612227.030000001</v>
      </c>
      <c r="F11" s="17">
        <v>26331264.239999998</v>
      </c>
      <c r="G11" s="18">
        <v>130415100.23</v>
      </c>
    </row>
    <row r="12" spans="1:7" x14ac:dyDescent="0.2">
      <c r="A12" s="15" t="s">
        <v>96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20">
        <v>0</v>
      </c>
    </row>
    <row r="13" spans="1:7" x14ac:dyDescent="0.2">
      <c r="A13" s="15" t="s">
        <v>97</v>
      </c>
      <c r="B13" s="17">
        <v>699680541.25</v>
      </c>
      <c r="C13" s="17">
        <v>180331227.58000001</v>
      </c>
      <c r="D13" s="17">
        <v>880011768.83000004</v>
      </c>
      <c r="E13" s="17">
        <v>124581873.29000001</v>
      </c>
      <c r="F13" s="17">
        <v>114158433.81999999</v>
      </c>
      <c r="G13" s="18">
        <v>755429895.53999996</v>
      </c>
    </row>
    <row r="14" spans="1:7" x14ac:dyDescent="0.2">
      <c r="A14" s="15" t="s">
        <v>98</v>
      </c>
      <c r="B14" s="17">
        <v>10706307.4</v>
      </c>
      <c r="C14" s="17">
        <v>-6901587.9500000002</v>
      </c>
      <c r="D14" s="17">
        <v>3804719.45</v>
      </c>
      <c r="E14" s="17">
        <v>801211.54</v>
      </c>
      <c r="F14" s="17">
        <v>658147.88</v>
      </c>
      <c r="G14" s="18">
        <v>3003507.91</v>
      </c>
    </row>
    <row r="15" spans="1:7" x14ac:dyDescent="0.2">
      <c r="A15" s="15" t="s">
        <v>99</v>
      </c>
      <c r="B15" s="17">
        <v>556979847.36000001</v>
      </c>
      <c r="C15" s="17">
        <v>189375167.41</v>
      </c>
      <c r="D15" s="17">
        <v>746355014.76999998</v>
      </c>
      <c r="E15" s="17">
        <v>98877752.269999996</v>
      </c>
      <c r="F15" s="17">
        <v>89833332.480000004</v>
      </c>
      <c r="G15" s="18">
        <v>647477262.5</v>
      </c>
    </row>
    <row r="16" spans="1:7" x14ac:dyDescent="0.2">
      <c r="A16" s="15" t="s">
        <v>100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20">
        <v>0</v>
      </c>
    </row>
    <row r="17" spans="1:7" x14ac:dyDescent="0.2">
      <c r="A17" s="15" t="s">
        <v>101</v>
      </c>
      <c r="B17" s="17">
        <v>48465062.07</v>
      </c>
      <c r="C17" s="17">
        <v>-3179745.59</v>
      </c>
      <c r="D17" s="17">
        <v>45285316.479999997</v>
      </c>
      <c r="E17" s="17">
        <v>12570483.98</v>
      </c>
      <c r="F17" s="17">
        <v>11594723.99</v>
      </c>
      <c r="G17" s="18">
        <v>32714832.5</v>
      </c>
    </row>
    <row r="18" spans="1:7" x14ac:dyDescent="0.2">
      <c r="A18" s="15" t="s">
        <v>102</v>
      </c>
      <c r="B18" s="17">
        <v>37201190.07</v>
      </c>
      <c r="C18" s="17">
        <v>-2221346.69</v>
      </c>
      <c r="D18" s="17">
        <v>34979843.380000003</v>
      </c>
      <c r="E18" s="17">
        <v>1157790.24</v>
      </c>
      <c r="F18" s="17">
        <v>943953.21</v>
      </c>
      <c r="G18" s="18">
        <v>33822053.140000001</v>
      </c>
    </row>
    <row r="19" spans="1:7" x14ac:dyDescent="0.2">
      <c r="A19" s="15" t="s">
        <v>103</v>
      </c>
      <c r="B19" s="17">
        <v>46328134.350000001</v>
      </c>
      <c r="C19" s="17">
        <v>3258740.4</v>
      </c>
      <c r="D19" s="17">
        <v>49586874.75</v>
      </c>
      <c r="E19" s="17">
        <v>11174635.26</v>
      </c>
      <c r="F19" s="17">
        <v>11128276.26</v>
      </c>
      <c r="G19" s="18">
        <v>38412239.490000002</v>
      </c>
    </row>
    <row r="20" spans="1:7" x14ac:dyDescent="0.2">
      <c r="A20" s="15" t="s">
        <v>104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20">
        <v>0</v>
      </c>
    </row>
    <row r="21" spans="1:7" x14ac:dyDescent="0.2">
      <c r="A21" s="15" t="s">
        <v>105</v>
      </c>
      <c r="B21" s="17">
        <v>25002491.399999999</v>
      </c>
      <c r="C21" s="17">
        <v>32237008.16</v>
      </c>
      <c r="D21" s="17">
        <v>57239499.560000002</v>
      </c>
      <c r="E21" s="17">
        <v>7131448.4199999999</v>
      </c>
      <c r="F21" s="17">
        <v>5524714.3799999999</v>
      </c>
      <c r="G21" s="18">
        <v>50108051.140000001</v>
      </c>
    </row>
    <row r="22" spans="1:7" x14ac:dyDescent="0.2">
      <c r="A22" s="15" t="s">
        <v>106</v>
      </c>
      <c r="B22" s="17">
        <v>6248167.1699999999</v>
      </c>
      <c r="C22" s="17">
        <v>-77063.16</v>
      </c>
      <c r="D22" s="17">
        <v>6171104.0099999998</v>
      </c>
      <c r="E22" s="17">
        <v>1070684.48</v>
      </c>
      <c r="F22" s="17">
        <v>915393.58</v>
      </c>
      <c r="G22" s="18">
        <v>5100419.53</v>
      </c>
    </row>
    <row r="23" spans="1:7" x14ac:dyDescent="0.2">
      <c r="A23" s="15" t="s">
        <v>107</v>
      </c>
      <c r="B23" s="17">
        <v>4335514.82</v>
      </c>
      <c r="C23" s="17">
        <v>111917.34</v>
      </c>
      <c r="D23" s="17">
        <v>4447432.16</v>
      </c>
      <c r="E23" s="17">
        <v>380311.64</v>
      </c>
      <c r="F23" s="17">
        <v>300086.99</v>
      </c>
      <c r="G23" s="18">
        <v>4067120.52</v>
      </c>
    </row>
    <row r="24" spans="1:7" x14ac:dyDescent="0.2">
      <c r="A24" s="15" t="s">
        <v>108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</row>
    <row r="25" spans="1:7" x14ac:dyDescent="0.2">
      <c r="A25" s="15" t="s">
        <v>109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</row>
    <row r="26" spans="1:7" x14ac:dyDescent="0.2">
      <c r="A26" s="15" t="s">
        <v>110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20">
        <v>0</v>
      </c>
    </row>
    <row r="27" spans="1:7" x14ac:dyDescent="0.2">
      <c r="A27" s="15" t="s">
        <v>111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20">
        <v>0</v>
      </c>
    </row>
    <row r="28" spans="1:7" x14ac:dyDescent="0.2">
      <c r="A28" s="15" t="s">
        <v>112</v>
      </c>
      <c r="B28" s="17">
        <v>4251846.9000000004</v>
      </c>
      <c r="C28" s="17">
        <v>32188299.66</v>
      </c>
      <c r="D28" s="17">
        <v>36440146.560000002</v>
      </c>
      <c r="E28" s="17">
        <v>3227611.96</v>
      </c>
      <c r="F28" s="17">
        <v>2920855.55</v>
      </c>
      <c r="G28" s="18">
        <v>33212534.600000001</v>
      </c>
    </row>
    <row r="29" spans="1:7" x14ac:dyDescent="0.2">
      <c r="A29" s="15" t="s">
        <v>113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20">
        <v>0</v>
      </c>
    </row>
    <row r="30" spans="1:7" x14ac:dyDescent="0.2">
      <c r="A30" s="15" t="s">
        <v>114</v>
      </c>
      <c r="B30" s="17">
        <v>10166962.51</v>
      </c>
      <c r="C30" s="17">
        <v>13854.32</v>
      </c>
      <c r="D30" s="17">
        <v>10180816.83</v>
      </c>
      <c r="E30" s="17">
        <v>2452840.34</v>
      </c>
      <c r="F30" s="17">
        <v>1388378.26</v>
      </c>
      <c r="G30" s="18">
        <v>7727976.4900000002</v>
      </c>
    </row>
    <row r="31" spans="1:7" x14ac:dyDescent="0.2">
      <c r="A31" s="15" t="s">
        <v>115</v>
      </c>
      <c r="B31" s="17">
        <v>16000000</v>
      </c>
      <c r="C31" s="17">
        <v>68769233.819999993</v>
      </c>
      <c r="D31" s="17">
        <v>84769233.819999993</v>
      </c>
      <c r="E31" s="17">
        <v>69147406.900000006</v>
      </c>
      <c r="F31" s="17">
        <v>53820495.049999997</v>
      </c>
      <c r="G31" s="18">
        <v>15621826.92</v>
      </c>
    </row>
    <row r="32" spans="1:7" x14ac:dyDescent="0.2">
      <c r="A32" s="15" t="s">
        <v>116</v>
      </c>
      <c r="B32" s="17">
        <v>16000000</v>
      </c>
      <c r="C32" s="19">
        <v>0</v>
      </c>
      <c r="D32" s="17">
        <v>16000000</v>
      </c>
      <c r="E32" s="17">
        <v>3053957.23</v>
      </c>
      <c r="F32" s="17">
        <v>3053957.23</v>
      </c>
      <c r="G32" s="18">
        <v>12946042.77</v>
      </c>
    </row>
    <row r="33" spans="1:7" x14ac:dyDescent="0.2">
      <c r="A33" s="15" t="s">
        <v>117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</row>
    <row r="34" spans="1:7" x14ac:dyDescent="0.2">
      <c r="A34" s="15" t="s">
        <v>118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20">
        <v>0</v>
      </c>
    </row>
    <row r="35" spans="1:7" x14ac:dyDescent="0.2">
      <c r="A35" s="15" t="s">
        <v>119</v>
      </c>
      <c r="B35" s="19">
        <v>0</v>
      </c>
      <c r="C35" s="17">
        <v>68769233.819999993</v>
      </c>
      <c r="D35" s="17">
        <v>68769233.819999993</v>
      </c>
      <c r="E35" s="17">
        <v>66093449.670000002</v>
      </c>
      <c r="F35" s="17">
        <v>50766537.82</v>
      </c>
      <c r="G35" s="18">
        <v>2675784.15</v>
      </c>
    </row>
    <row r="36" spans="1:7" x14ac:dyDescent="0.2">
      <c r="A36" s="31" t="s">
        <v>80</v>
      </c>
      <c r="B36" s="32">
        <v>1410330210</v>
      </c>
      <c r="C36" s="32">
        <v>353716722.94999999</v>
      </c>
      <c r="D36" s="32">
        <v>1764046932.95</v>
      </c>
      <c r="E36" s="32">
        <v>361806049.73000002</v>
      </c>
      <c r="F36" s="32">
        <v>314770973.25999999</v>
      </c>
      <c r="G36" s="33">
        <v>1402240883.22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C21" sqref="C21"/>
    </sheetView>
  </sheetViews>
  <sheetFormatPr baseColWidth="10" defaultRowHeight="12.75" x14ac:dyDescent="0.2"/>
  <cols>
    <col min="1" max="1" width="46.83203125" customWidth="1"/>
    <col min="2" max="2" width="13.5" customWidth="1"/>
    <col min="3" max="3" width="14.83203125" customWidth="1"/>
    <col min="4" max="4" width="15.33203125" customWidth="1"/>
    <col min="5" max="5" width="16.5" customWidth="1"/>
    <col min="6" max="6" width="14.5" customWidth="1"/>
    <col min="7" max="7" width="14.83203125" customWidth="1"/>
  </cols>
  <sheetData>
    <row r="1" spans="1:7" ht="46.9" customHeight="1" x14ac:dyDescent="0.2">
      <c r="A1" s="107" t="s">
        <v>120</v>
      </c>
      <c r="B1" s="107"/>
      <c r="C1" s="107"/>
      <c r="D1" s="107"/>
      <c r="E1" s="107"/>
      <c r="F1" s="107"/>
      <c r="G1" s="107"/>
    </row>
    <row r="2" spans="1:7" ht="13.5" x14ac:dyDescent="0.2">
      <c r="A2" s="26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</v>
      </c>
    </row>
    <row r="3" spans="1:7" x14ac:dyDescent="0.2">
      <c r="A3" s="15" t="s">
        <v>121</v>
      </c>
      <c r="B3" s="17">
        <v>1410330210</v>
      </c>
      <c r="C3" s="17">
        <v>353716722.94999999</v>
      </c>
      <c r="D3" s="17">
        <v>1764046932.95</v>
      </c>
      <c r="E3" s="17">
        <v>361806049.73000002</v>
      </c>
      <c r="F3" s="17">
        <v>314770973.25999999</v>
      </c>
      <c r="G3" s="18">
        <v>1402240883.22</v>
      </c>
    </row>
    <row r="4" spans="1:7" x14ac:dyDescent="0.2">
      <c r="A4" s="15" t="s">
        <v>122</v>
      </c>
      <c r="B4" s="17">
        <v>1410330210</v>
      </c>
      <c r="C4" s="17">
        <v>353716722.94999999</v>
      </c>
      <c r="D4" s="17">
        <v>1764046932.95</v>
      </c>
      <c r="E4" s="17">
        <v>361806049.73000002</v>
      </c>
      <c r="F4" s="17">
        <v>314770973.25999999</v>
      </c>
      <c r="G4" s="18">
        <v>1402240883.22</v>
      </c>
    </row>
    <row r="5" spans="1:7" x14ac:dyDescent="0.2">
      <c r="A5" s="21" t="s">
        <v>123</v>
      </c>
      <c r="B5" s="17">
        <v>1410330210</v>
      </c>
      <c r="C5" s="17">
        <v>353716722.94999999</v>
      </c>
      <c r="D5" s="17">
        <v>1764046932.95</v>
      </c>
      <c r="E5" s="17">
        <v>361806049.73000002</v>
      </c>
      <c r="F5" s="17">
        <v>314770973.25999999</v>
      </c>
      <c r="G5" s="18">
        <v>1402240883.22</v>
      </c>
    </row>
    <row r="6" spans="1:7" x14ac:dyDescent="0.2">
      <c r="A6" s="22" t="s">
        <v>124</v>
      </c>
      <c r="B6" s="17">
        <v>1366812231.8900001</v>
      </c>
      <c r="C6" s="17">
        <v>352846722.94999999</v>
      </c>
      <c r="D6" s="17">
        <v>1719658954.8399999</v>
      </c>
      <c r="E6" s="17">
        <v>351376049.73000002</v>
      </c>
      <c r="F6" s="17">
        <v>304340973.25999999</v>
      </c>
      <c r="G6" s="18">
        <v>1368282905.1099999</v>
      </c>
    </row>
    <row r="7" spans="1:7" x14ac:dyDescent="0.2">
      <c r="A7" s="22" t="s">
        <v>125</v>
      </c>
      <c r="B7" s="17">
        <v>1366812231.8900001</v>
      </c>
      <c r="C7" s="17">
        <v>352846722.94999999</v>
      </c>
      <c r="D7" s="17">
        <v>1719658954.8399999</v>
      </c>
      <c r="E7" s="17">
        <v>351376049.73000002</v>
      </c>
      <c r="F7" s="17">
        <v>304340973.25999999</v>
      </c>
      <c r="G7" s="18">
        <v>1368282905.1099999</v>
      </c>
    </row>
    <row r="8" spans="1:7" x14ac:dyDescent="0.2">
      <c r="A8" s="22" t="s">
        <v>126</v>
      </c>
      <c r="B8" s="17">
        <v>43517978.109999999</v>
      </c>
      <c r="C8" s="17">
        <v>870000</v>
      </c>
      <c r="D8" s="17">
        <v>44387978.109999999</v>
      </c>
      <c r="E8" s="17">
        <v>10430000</v>
      </c>
      <c r="F8" s="17">
        <v>10430000</v>
      </c>
      <c r="G8" s="18">
        <v>33957978.109999999</v>
      </c>
    </row>
    <row r="9" spans="1:7" x14ac:dyDescent="0.2">
      <c r="A9" s="15" t="s">
        <v>127</v>
      </c>
      <c r="B9" s="17">
        <v>43517978.109999999</v>
      </c>
      <c r="C9" s="17">
        <v>870000</v>
      </c>
      <c r="D9" s="17">
        <v>44387978.109999999</v>
      </c>
      <c r="E9" s="17">
        <v>10430000</v>
      </c>
      <c r="F9" s="17">
        <v>10430000</v>
      </c>
      <c r="G9" s="18">
        <v>33957978.109999999</v>
      </c>
    </row>
    <row r="10" spans="1:7" x14ac:dyDescent="0.2">
      <c r="A10" s="31" t="s">
        <v>80</v>
      </c>
      <c r="B10" s="32">
        <v>1410330210</v>
      </c>
      <c r="C10" s="32">
        <v>353716722.94999999</v>
      </c>
      <c r="D10" s="32">
        <v>1764046932.95</v>
      </c>
      <c r="E10" s="32">
        <v>361806049.73000002</v>
      </c>
      <c r="F10" s="32">
        <v>314770973.25999999</v>
      </c>
      <c r="G10" s="33">
        <v>1402240883.22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sqref="A1:G1"/>
    </sheetView>
  </sheetViews>
  <sheetFormatPr baseColWidth="10" defaultRowHeight="12.75" x14ac:dyDescent="0.2"/>
  <cols>
    <col min="1" max="1" width="46.83203125" customWidth="1"/>
    <col min="2" max="2" width="13.5" customWidth="1"/>
    <col min="3" max="4" width="15.33203125" customWidth="1"/>
    <col min="5" max="5" width="16.5" customWidth="1"/>
    <col min="6" max="6" width="14.5" customWidth="1"/>
    <col min="7" max="7" width="14.83203125" customWidth="1"/>
  </cols>
  <sheetData>
    <row r="1" spans="1:7" ht="45" customHeight="1" x14ac:dyDescent="0.2">
      <c r="A1" s="107" t="s">
        <v>128</v>
      </c>
      <c r="B1" s="107"/>
      <c r="C1" s="107"/>
      <c r="D1" s="107"/>
      <c r="E1" s="107"/>
      <c r="F1" s="107"/>
      <c r="G1" s="107"/>
    </row>
    <row r="2" spans="1:7" ht="13.5" x14ac:dyDescent="0.2">
      <c r="A2" s="26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 t="s">
        <v>6</v>
      </c>
    </row>
    <row r="3" spans="1:7" x14ac:dyDescent="0.2">
      <c r="A3" s="15" t="s">
        <v>129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20">
        <v>0</v>
      </c>
    </row>
    <row r="4" spans="1:7" x14ac:dyDescent="0.2">
      <c r="A4" s="15" t="s">
        <v>130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20">
        <v>0</v>
      </c>
    </row>
    <row r="5" spans="1:7" x14ac:dyDescent="0.2">
      <c r="A5" s="15" t="s">
        <v>131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20">
        <v>0</v>
      </c>
    </row>
    <row r="6" spans="1:7" x14ac:dyDescent="0.2">
      <c r="A6" s="15" t="s">
        <v>132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20">
        <v>0</v>
      </c>
    </row>
    <row r="7" spans="1:7" x14ac:dyDescent="0.2">
      <c r="A7" s="15" t="s">
        <v>133</v>
      </c>
      <c r="B7" s="17">
        <v>1072687301.16</v>
      </c>
      <c r="C7" s="17">
        <v>232875710.59</v>
      </c>
      <c r="D7" s="17">
        <v>1305563011.75</v>
      </c>
      <c r="E7" s="17">
        <v>217748841.13</v>
      </c>
      <c r="F7" s="17">
        <v>190896331.46000001</v>
      </c>
      <c r="G7" s="18">
        <v>1087814170.6199999</v>
      </c>
    </row>
    <row r="8" spans="1:7" x14ac:dyDescent="0.2">
      <c r="A8" s="15" t="s">
        <v>134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20">
        <v>0</v>
      </c>
    </row>
    <row r="9" spans="1:7" x14ac:dyDescent="0.2">
      <c r="A9" s="15" t="s">
        <v>135</v>
      </c>
      <c r="B9" s="17">
        <v>40869847.880000003</v>
      </c>
      <c r="C9" s="17">
        <v>1047255.11</v>
      </c>
      <c r="D9" s="17">
        <v>41917102.990000002</v>
      </c>
      <c r="E9" s="17">
        <v>7664635.0300000003</v>
      </c>
      <c r="F9" s="17">
        <v>6255165.9900000002</v>
      </c>
      <c r="G9" s="18">
        <v>34252467.960000001</v>
      </c>
    </row>
    <row r="10" spans="1:7" x14ac:dyDescent="0.2">
      <c r="A10" s="15" t="s">
        <v>136</v>
      </c>
      <c r="B10" s="19">
        <v>0</v>
      </c>
      <c r="C10" s="17">
        <v>68769233.819999993</v>
      </c>
      <c r="D10" s="17">
        <v>68769233.819999993</v>
      </c>
      <c r="E10" s="17">
        <v>66093449.670000002</v>
      </c>
      <c r="F10" s="17">
        <v>50766537.82</v>
      </c>
      <c r="G10" s="18">
        <v>2675784.15</v>
      </c>
    </row>
    <row r="11" spans="1:7" x14ac:dyDescent="0.2">
      <c r="A11" s="15" t="s">
        <v>137</v>
      </c>
      <c r="B11" s="17">
        <v>140318372</v>
      </c>
      <c r="C11" s="17">
        <v>16086000.08</v>
      </c>
      <c r="D11" s="17">
        <v>156404372.08000001</v>
      </c>
      <c r="E11" s="17">
        <v>35685041.93</v>
      </c>
      <c r="F11" s="17">
        <v>35685041.93</v>
      </c>
      <c r="G11" s="18">
        <v>120719330.15000001</v>
      </c>
    </row>
    <row r="12" spans="1:7" x14ac:dyDescent="0.2">
      <c r="A12" s="15" t="s">
        <v>138</v>
      </c>
      <c r="B12" s="17">
        <v>15323241.34</v>
      </c>
      <c r="C12" s="19">
        <v>0</v>
      </c>
      <c r="D12" s="17">
        <v>15323241.34</v>
      </c>
      <c r="E12" s="17">
        <v>2899177.36</v>
      </c>
      <c r="F12" s="17">
        <v>2465660.35</v>
      </c>
      <c r="G12" s="18">
        <v>12424063.98</v>
      </c>
    </row>
    <row r="13" spans="1:7" x14ac:dyDescent="0.2">
      <c r="A13" s="15" t="s">
        <v>139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</row>
    <row r="14" spans="1:7" x14ac:dyDescent="0.2">
      <c r="A14" s="15" t="s">
        <v>140</v>
      </c>
      <c r="B14" s="17">
        <v>6010000</v>
      </c>
      <c r="C14" s="17">
        <v>167148.5</v>
      </c>
      <c r="D14" s="17">
        <v>6177148.5</v>
      </c>
      <c r="E14" s="17">
        <v>1167848.6599999999</v>
      </c>
      <c r="F14" s="17">
        <v>656382.63</v>
      </c>
      <c r="G14" s="18">
        <v>5009299.84</v>
      </c>
    </row>
    <row r="15" spans="1:7" x14ac:dyDescent="0.2">
      <c r="A15" s="15" t="s">
        <v>141</v>
      </c>
      <c r="B15" s="17">
        <v>81370995.780000001</v>
      </c>
      <c r="C15" s="17">
        <v>12835839.9</v>
      </c>
      <c r="D15" s="17">
        <v>94206835.680000007</v>
      </c>
      <c r="E15" s="17">
        <v>19770297.629999999</v>
      </c>
      <c r="F15" s="17">
        <v>17734433.710000001</v>
      </c>
      <c r="G15" s="18">
        <v>74436538.049999997</v>
      </c>
    </row>
    <row r="16" spans="1:7" x14ac:dyDescent="0.2">
      <c r="A16" s="15" t="s">
        <v>142</v>
      </c>
      <c r="B16" s="19">
        <v>0</v>
      </c>
      <c r="C16" s="17">
        <v>13010478.9</v>
      </c>
      <c r="D16" s="17">
        <v>13010478.9</v>
      </c>
      <c r="E16" s="19">
        <v>0</v>
      </c>
      <c r="F16" s="19">
        <v>0</v>
      </c>
      <c r="G16" s="18">
        <v>13010478.9</v>
      </c>
    </row>
    <row r="17" spans="1:7" x14ac:dyDescent="0.2">
      <c r="A17" s="15" t="s">
        <v>143</v>
      </c>
      <c r="B17" s="17">
        <v>10944116.029999999</v>
      </c>
      <c r="C17" s="17">
        <v>6697271.29</v>
      </c>
      <c r="D17" s="17">
        <v>17641387.32</v>
      </c>
      <c r="E17" s="17">
        <v>3409240.12</v>
      </c>
      <c r="F17" s="17">
        <v>2966313.03</v>
      </c>
      <c r="G17" s="18">
        <v>14232147.199999999</v>
      </c>
    </row>
    <row r="18" spans="1:7" x14ac:dyDescent="0.2">
      <c r="A18" s="15" t="s">
        <v>144</v>
      </c>
      <c r="B18" s="17">
        <v>806335.81</v>
      </c>
      <c r="C18" s="17">
        <v>1227784.76</v>
      </c>
      <c r="D18" s="17">
        <v>2034120.57</v>
      </c>
      <c r="E18" s="17">
        <v>200851.54</v>
      </c>
      <c r="F18" s="17">
        <v>178439.67999999999</v>
      </c>
      <c r="G18" s="18">
        <v>1833269.03</v>
      </c>
    </row>
    <row r="19" spans="1:7" x14ac:dyDescent="0.2">
      <c r="A19" s="15" t="s">
        <v>145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20">
        <v>0</v>
      </c>
    </row>
    <row r="20" spans="1:7" x14ac:dyDescent="0.2">
      <c r="A20" s="15" t="s">
        <v>146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20">
        <v>0</v>
      </c>
    </row>
    <row r="21" spans="1:7" x14ac:dyDescent="0.2">
      <c r="A21" s="15" t="s">
        <v>147</v>
      </c>
      <c r="B21" s="17">
        <v>42000000</v>
      </c>
      <c r="C21" s="17">
        <v>1000000</v>
      </c>
      <c r="D21" s="17">
        <v>43000000</v>
      </c>
      <c r="E21" s="17">
        <v>7166666.6600000001</v>
      </c>
      <c r="F21" s="17">
        <v>7166666.6600000001</v>
      </c>
      <c r="G21" s="18">
        <v>35833333.340000004</v>
      </c>
    </row>
    <row r="22" spans="1:7" x14ac:dyDescent="0.2">
      <c r="A22" s="15" t="s">
        <v>148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0">
        <v>0</v>
      </c>
    </row>
    <row r="23" spans="1:7" x14ac:dyDescent="0.2">
      <c r="A23" s="15" t="s">
        <v>149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20">
        <v>0</v>
      </c>
    </row>
    <row r="24" spans="1:7" x14ac:dyDescent="0.2">
      <c r="A24" s="15" t="s">
        <v>150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</row>
    <row r="25" spans="1:7" x14ac:dyDescent="0.2">
      <c r="A25" s="15" t="s">
        <v>151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</row>
    <row r="26" spans="1:7" x14ac:dyDescent="0.2">
      <c r="A26" s="16" t="s">
        <v>80</v>
      </c>
      <c r="B26" s="9">
        <v>1410330210</v>
      </c>
      <c r="C26" s="10">
        <v>353716722.94999999</v>
      </c>
      <c r="D26" s="9">
        <v>1764046932.95</v>
      </c>
      <c r="E26" s="23">
        <v>361806049.73000002</v>
      </c>
      <c r="F26" s="9">
        <v>314770973.25999999</v>
      </c>
      <c r="G26" s="13">
        <v>1402240883.22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80" zoomScaleNormal="80" workbookViewId="0">
      <selection activeCell="C17" sqref="C17"/>
    </sheetView>
  </sheetViews>
  <sheetFormatPr baseColWidth="10" defaultRowHeight="12.75" x14ac:dyDescent="0.2"/>
  <cols>
    <col min="1" max="1" width="70.5" customWidth="1"/>
    <col min="2" max="7" width="25.83203125" customWidth="1"/>
    <col min="8" max="8" width="1.33203125" customWidth="1"/>
  </cols>
  <sheetData>
    <row r="1" spans="1:8" ht="54.6" customHeight="1" x14ac:dyDescent="0.2">
      <c r="A1" s="111" t="s">
        <v>166</v>
      </c>
      <c r="B1" s="111"/>
      <c r="C1" s="111"/>
      <c r="D1" s="111"/>
      <c r="E1" s="111"/>
      <c r="F1" s="111"/>
      <c r="G1" s="111"/>
    </row>
    <row r="2" spans="1:8" ht="24" x14ac:dyDescent="0.2">
      <c r="A2" s="35" t="s">
        <v>152</v>
      </c>
      <c r="B2" s="36" t="s">
        <v>153</v>
      </c>
      <c r="C2" s="36" t="s">
        <v>154</v>
      </c>
      <c r="D2" s="36" t="s">
        <v>155</v>
      </c>
      <c r="E2" s="36" t="s">
        <v>156</v>
      </c>
      <c r="F2" s="36" t="s">
        <v>157</v>
      </c>
      <c r="G2" s="112" t="s">
        <v>158</v>
      </c>
      <c r="H2" s="113"/>
    </row>
    <row r="3" spans="1:8" x14ac:dyDescent="0.2">
      <c r="A3" s="37" t="s">
        <v>159</v>
      </c>
      <c r="B3" s="38">
        <f>SUM(B4:B5)</f>
        <v>1270011837.9999993</v>
      </c>
      <c r="C3" s="38">
        <f>SUM(C4:C5)</f>
        <v>278546101.06900012</v>
      </c>
      <c r="D3" s="38">
        <f>SUM(D4:D5)</f>
        <v>1548557939.0689986</v>
      </c>
      <c r="E3" s="38">
        <f>SUM(E4:E5)</f>
        <v>308251967.3500002</v>
      </c>
      <c r="F3" s="38">
        <f>SUM(F4:F5)</f>
        <v>261216890.87999994</v>
      </c>
      <c r="G3" s="109">
        <f>SUM(G4:H5)</f>
        <v>1240305971.7189984</v>
      </c>
      <c r="H3" s="110"/>
    </row>
    <row r="4" spans="1:8" x14ac:dyDescent="0.2">
      <c r="A4" s="37" t="s">
        <v>160</v>
      </c>
      <c r="B4" s="38">
        <v>949372128.99999952</v>
      </c>
      <c r="C4" s="38">
        <v>225397120.66900009</v>
      </c>
      <c r="D4" s="38">
        <v>1174769249.6789987</v>
      </c>
      <c r="E4" s="38">
        <v>219730290.30000019</v>
      </c>
      <c r="F4" s="38">
        <v>186264974.94999993</v>
      </c>
      <c r="G4" s="109">
        <f>D4-E4</f>
        <v>955038959.37899852</v>
      </c>
      <c r="H4" s="110"/>
    </row>
    <row r="5" spans="1:8" x14ac:dyDescent="0.2">
      <c r="A5" s="37" t="s">
        <v>161</v>
      </c>
      <c r="B5" s="38">
        <v>320639708.99999976</v>
      </c>
      <c r="C5" s="38">
        <v>53148980.400000006</v>
      </c>
      <c r="D5" s="38">
        <v>373788689.38999987</v>
      </c>
      <c r="E5" s="38">
        <v>88521677.050000027</v>
      </c>
      <c r="F5" s="38">
        <v>74951915.929999992</v>
      </c>
      <c r="G5" s="109">
        <f>D5-E5</f>
        <v>285267012.33999985</v>
      </c>
      <c r="H5" s="110"/>
    </row>
    <row r="6" spans="1:8" x14ac:dyDescent="0.2">
      <c r="A6" s="37" t="s">
        <v>162</v>
      </c>
      <c r="B6" s="38">
        <f>SUM(B7:B8)</f>
        <v>140318372.00000003</v>
      </c>
      <c r="C6" s="38">
        <f>SUM(C7:C8)</f>
        <v>75170621.879999995</v>
      </c>
      <c r="D6" s="38">
        <f>SUM(D7:D8)</f>
        <v>215488993.88</v>
      </c>
      <c r="E6" s="38">
        <f>SUM(E7:E8)</f>
        <v>53554082.38000001</v>
      </c>
      <c r="F6" s="38">
        <f>SUM(F7:F8)</f>
        <v>53554082.38000001</v>
      </c>
      <c r="G6" s="109">
        <f>SUM(G7:H8)</f>
        <v>161934911.5</v>
      </c>
      <c r="H6" s="110"/>
    </row>
    <row r="7" spans="1:8" x14ac:dyDescent="0.2">
      <c r="A7" s="37" t="s">
        <v>163</v>
      </c>
      <c r="B7" s="38">
        <v>140318372.00000003</v>
      </c>
      <c r="C7" s="38">
        <v>32578619.439999998</v>
      </c>
      <c r="D7" s="38">
        <v>172896991.44</v>
      </c>
      <c r="E7" s="38">
        <v>52177661.290000007</v>
      </c>
      <c r="F7" s="38">
        <v>52177661.290000007</v>
      </c>
      <c r="G7" s="109">
        <f t="shared" ref="G7:G8" si="0">D7-E7</f>
        <v>120719330.14999999</v>
      </c>
      <c r="H7" s="110"/>
    </row>
    <row r="8" spans="1:8" x14ac:dyDescent="0.2">
      <c r="A8" s="37" t="s">
        <v>164</v>
      </c>
      <c r="B8" s="42">
        <v>0</v>
      </c>
      <c r="C8" s="38">
        <v>42592002.439999998</v>
      </c>
      <c r="D8" s="38">
        <v>42592002.439999998</v>
      </c>
      <c r="E8" s="38">
        <v>1376421.09</v>
      </c>
      <c r="F8" s="38">
        <v>1376421.09</v>
      </c>
      <c r="G8" s="109">
        <f t="shared" si="0"/>
        <v>41215581.349999994</v>
      </c>
      <c r="H8" s="110"/>
    </row>
    <row r="9" spans="1:8" x14ac:dyDescent="0.2">
      <c r="A9" s="39" t="s">
        <v>165</v>
      </c>
      <c r="B9" s="40">
        <f t="shared" ref="B9:G9" si="1">B3+B6</f>
        <v>1410330209.9999993</v>
      </c>
      <c r="C9" s="40">
        <f t="shared" si="1"/>
        <v>353716722.94900012</v>
      </c>
      <c r="D9" s="40">
        <f t="shared" si="1"/>
        <v>1764046932.9489985</v>
      </c>
      <c r="E9" s="40">
        <f t="shared" si="1"/>
        <v>361806049.7300002</v>
      </c>
      <c r="F9" s="40">
        <f t="shared" si="1"/>
        <v>314770973.25999993</v>
      </c>
      <c r="G9" s="40">
        <f t="shared" si="1"/>
        <v>1402240883.2189984</v>
      </c>
      <c r="H9" s="41"/>
    </row>
  </sheetData>
  <mergeCells count="8">
    <mergeCell ref="G7:H7"/>
    <mergeCell ref="G8:H8"/>
    <mergeCell ref="A1:G1"/>
    <mergeCell ref="G2:H2"/>
    <mergeCell ref="G3:H3"/>
    <mergeCell ref="G4:H4"/>
    <mergeCell ref="G5:H5"/>
    <mergeCell ref="G6:H6"/>
  </mergeCells>
  <pageMargins left="0.7" right="0.7" top="0.75" bottom="0.75" header="0.3" footer="0.3"/>
  <pageSetup scale="6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J17" sqref="J17"/>
    </sheetView>
  </sheetViews>
  <sheetFormatPr baseColWidth="10" defaultRowHeight="12.75" x14ac:dyDescent="0.2"/>
  <cols>
    <col min="1" max="1" width="46.83203125" customWidth="1"/>
    <col min="2" max="2" width="13.5" customWidth="1"/>
    <col min="3" max="3" width="14.83203125" customWidth="1"/>
    <col min="4" max="4" width="15.33203125" customWidth="1"/>
    <col min="5" max="5" width="16.5" customWidth="1"/>
    <col min="6" max="6" width="14.5" customWidth="1"/>
    <col min="7" max="7" width="14.83203125" customWidth="1"/>
  </cols>
  <sheetData>
    <row r="1" spans="1:7" ht="42.6" customHeight="1" x14ac:dyDescent="0.2">
      <c r="A1" s="107" t="s">
        <v>167</v>
      </c>
      <c r="B1" s="107"/>
      <c r="C1" s="107"/>
      <c r="D1" s="107"/>
      <c r="E1" s="107"/>
      <c r="F1" s="107"/>
      <c r="G1" s="107"/>
    </row>
    <row r="2" spans="1:7" ht="13.5" x14ac:dyDescent="0.2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 t="s">
        <v>6</v>
      </c>
    </row>
    <row r="3" spans="1:7" x14ac:dyDescent="0.2">
      <c r="A3" s="5" t="s">
        <v>168</v>
      </c>
      <c r="B3" s="17">
        <v>1223649368.99</v>
      </c>
      <c r="C3" s="6">
        <v>290226653.11000001</v>
      </c>
      <c r="D3" s="6">
        <v>1513876022.0999999</v>
      </c>
      <c r="E3" s="6">
        <v>279592332.41000003</v>
      </c>
      <c r="F3" s="6">
        <v>244706677.25999999</v>
      </c>
      <c r="G3" s="7">
        <v>1234283689.6900001</v>
      </c>
    </row>
    <row r="4" spans="1:7" x14ac:dyDescent="0.2">
      <c r="A4" s="5" t="s">
        <v>169</v>
      </c>
      <c r="B4" s="17">
        <v>186680841.00999999</v>
      </c>
      <c r="C4" s="6">
        <v>63490069.840000004</v>
      </c>
      <c r="D4" s="6">
        <v>250170910.84999999</v>
      </c>
      <c r="E4" s="6">
        <v>82213717.319999993</v>
      </c>
      <c r="F4" s="6">
        <v>70064296</v>
      </c>
      <c r="G4" s="7">
        <v>167957193.53</v>
      </c>
    </row>
    <row r="5" spans="1:7" x14ac:dyDescent="0.2">
      <c r="A5" s="8" t="s">
        <v>80</v>
      </c>
      <c r="B5" s="30">
        <v>1410330210</v>
      </c>
      <c r="C5" s="11">
        <v>353716722.94999999</v>
      </c>
      <c r="D5" s="11">
        <v>1764046932.95</v>
      </c>
      <c r="E5" s="11">
        <v>361806049.73000002</v>
      </c>
      <c r="F5" s="11">
        <v>314770973.25999999</v>
      </c>
      <c r="G5" s="12">
        <v>1402240883.22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view="pageBreakPreview" topLeftCell="A9" zoomScale="60" zoomScaleNormal="100" workbookViewId="0">
      <selection activeCell="A6" sqref="A6:F42"/>
    </sheetView>
  </sheetViews>
  <sheetFormatPr baseColWidth="10" defaultRowHeight="15" x14ac:dyDescent="0.25"/>
  <cols>
    <col min="1" max="1" width="66.6640625" style="43" customWidth="1"/>
    <col min="2" max="3" width="19.1640625" style="43" bestFit="1" customWidth="1"/>
    <col min="4" max="4" width="52.5" style="43" customWidth="1"/>
    <col min="5" max="5" width="19.1640625" style="43" bestFit="1" customWidth="1"/>
    <col min="6" max="6" width="24.1640625" style="43" customWidth="1"/>
    <col min="7" max="16384" width="12" style="43"/>
  </cols>
  <sheetData>
    <row r="1" spans="1:6" x14ac:dyDescent="0.25">
      <c r="A1" s="85" t="s">
        <v>170</v>
      </c>
      <c r="B1" s="85"/>
      <c r="C1" s="85"/>
      <c r="D1" s="85"/>
      <c r="E1" s="85"/>
      <c r="F1" s="85"/>
    </row>
    <row r="2" spans="1:6" x14ac:dyDescent="0.25">
      <c r="A2" s="85" t="s">
        <v>416</v>
      </c>
      <c r="B2" s="85"/>
      <c r="C2" s="85"/>
      <c r="D2" s="85"/>
      <c r="E2" s="85"/>
      <c r="F2" s="85"/>
    </row>
    <row r="3" spans="1:6" x14ac:dyDescent="0.25">
      <c r="A3" s="85" t="s">
        <v>376</v>
      </c>
      <c r="B3" s="85"/>
      <c r="C3" s="85"/>
      <c r="D3" s="85"/>
      <c r="E3" s="85"/>
      <c r="F3" s="85"/>
    </row>
    <row r="4" spans="1:6" x14ac:dyDescent="0.25">
      <c r="A4" s="85" t="s">
        <v>174</v>
      </c>
      <c r="B4" s="85"/>
      <c r="C4" s="85"/>
      <c r="D4" s="85"/>
      <c r="E4" s="85"/>
      <c r="F4" s="85"/>
    </row>
    <row r="5" spans="1:6" x14ac:dyDescent="0.25">
      <c r="A5" s="85" t="s">
        <v>175</v>
      </c>
      <c r="B5" s="85"/>
      <c r="C5" s="85"/>
      <c r="D5" s="85"/>
      <c r="E5" s="85"/>
      <c r="F5" s="85"/>
    </row>
    <row r="6" spans="1:6" x14ac:dyDescent="0.25">
      <c r="A6" s="119"/>
      <c r="B6" s="119">
        <v>2020</v>
      </c>
      <c r="C6" s="119">
        <v>2019</v>
      </c>
      <c r="D6" s="119"/>
      <c r="E6" s="119">
        <v>2020</v>
      </c>
      <c r="F6" s="119">
        <v>2019</v>
      </c>
    </row>
    <row r="7" spans="1:6" x14ac:dyDescent="0.25">
      <c r="A7" s="116" t="s">
        <v>239</v>
      </c>
      <c r="B7" s="115">
        <v>0</v>
      </c>
      <c r="C7" s="115">
        <v>0</v>
      </c>
      <c r="D7" s="116" t="s">
        <v>377</v>
      </c>
      <c r="E7" s="115">
        <v>0</v>
      </c>
      <c r="F7" s="115">
        <v>0</v>
      </c>
    </row>
    <row r="8" spans="1:6" x14ac:dyDescent="0.25">
      <c r="A8" s="116" t="s">
        <v>378</v>
      </c>
      <c r="B8" s="115">
        <v>0</v>
      </c>
      <c r="C8" s="115">
        <v>0</v>
      </c>
      <c r="D8" s="116" t="s">
        <v>379</v>
      </c>
      <c r="E8" s="115">
        <v>0</v>
      </c>
      <c r="F8" s="115">
        <v>0</v>
      </c>
    </row>
    <row r="9" spans="1:6" x14ac:dyDescent="0.25">
      <c r="A9" s="116" t="s">
        <v>242</v>
      </c>
      <c r="B9" s="115">
        <v>539411064.88999999</v>
      </c>
      <c r="C9" s="115">
        <v>538475420.78999996</v>
      </c>
      <c r="D9" s="116" t="s">
        <v>304</v>
      </c>
      <c r="E9" s="115">
        <v>19013453.34</v>
      </c>
      <c r="F9" s="115">
        <v>20020119.5</v>
      </c>
    </row>
    <row r="10" spans="1:6" x14ac:dyDescent="0.25">
      <c r="A10" s="116" t="s">
        <v>244</v>
      </c>
      <c r="B10" s="115">
        <v>3888500.68</v>
      </c>
      <c r="C10" s="115">
        <v>1728594.84</v>
      </c>
      <c r="D10" s="116" t="s">
        <v>305</v>
      </c>
      <c r="E10" s="115">
        <v>0</v>
      </c>
      <c r="F10" s="115">
        <v>0</v>
      </c>
    </row>
    <row r="11" spans="1:6" x14ac:dyDescent="0.25">
      <c r="A11" s="116" t="s">
        <v>246</v>
      </c>
      <c r="B11" s="115">
        <v>1305136.18</v>
      </c>
      <c r="C11" s="115">
        <v>6123659.46</v>
      </c>
      <c r="D11" s="116" t="s">
        <v>306</v>
      </c>
      <c r="E11" s="115">
        <v>7818180</v>
      </c>
      <c r="F11" s="115">
        <v>7818180</v>
      </c>
    </row>
    <row r="12" spans="1:6" x14ac:dyDescent="0.25">
      <c r="A12" s="116" t="s">
        <v>248</v>
      </c>
      <c r="B12" s="115">
        <v>0</v>
      </c>
      <c r="C12" s="115">
        <v>0</v>
      </c>
      <c r="D12" s="116" t="s">
        <v>307</v>
      </c>
      <c r="E12" s="115">
        <v>0</v>
      </c>
      <c r="F12" s="115">
        <v>0</v>
      </c>
    </row>
    <row r="13" spans="1:6" x14ac:dyDescent="0.25">
      <c r="A13" s="116" t="s">
        <v>250</v>
      </c>
      <c r="B13" s="115">
        <v>0</v>
      </c>
      <c r="C13" s="115">
        <v>0</v>
      </c>
      <c r="D13" s="116" t="s">
        <v>308</v>
      </c>
      <c r="E13" s="115">
        <v>0</v>
      </c>
      <c r="F13" s="115">
        <v>0</v>
      </c>
    </row>
    <row r="14" spans="1:6" x14ac:dyDescent="0.25">
      <c r="A14" s="116" t="s">
        <v>252</v>
      </c>
      <c r="B14" s="115">
        <v>0</v>
      </c>
      <c r="C14" s="115">
        <v>0</v>
      </c>
      <c r="D14" s="116" t="s">
        <v>309</v>
      </c>
      <c r="E14" s="115">
        <v>0</v>
      </c>
      <c r="F14" s="115">
        <v>0</v>
      </c>
    </row>
    <row r="15" spans="1:6" x14ac:dyDescent="0.25">
      <c r="A15" s="116" t="s">
        <v>254</v>
      </c>
      <c r="B15" s="115">
        <v>0</v>
      </c>
      <c r="C15" s="115">
        <v>0</v>
      </c>
      <c r="D15" s="116" t="s">
        <v>310</v>
      </c>
      <c r="E15" s="115">
        <v>52555173.770000003</v>
      </c>
      <c r="F15" s="115">
        <v>59684669.240000002</v>
      </c>
    </row>
    <row r="16" spans="1:6" x14ac:dyDescent="0.25">
      <c r="A16" s="116" t="s">
        <v>380</v>
      </c>
      <c r="B16" s="115">
        <v>544604701.74000001</v>
      </c>
      <c r="C16" s="115">
        <v>546327675.08000004</v>
      </c>
      <c r="D16" s="116" t="s">
        <v>311</v>
      </c>
      <c r="E16" s="115">
        <v>2309784.52</v>
      </c>
      <c r="F16" s="115">
        <v>616953.74</v>
      </c>
    </row>
    <row r="17" spans="1:6" x14ac:dyDescent="0.25">
      <c r="A17" s="116" t="s">
        <v>381</v>
      </c>
      <c r="B17" s="115">
        <v>0</v>
      </c>
      <c r="C17" s="115">
        <v>0</v>
      </c>
      <c r="D17" s="116" t="s">
        <v>382</v>
      </c>
      <c r="E17" s="115">
        <v>81696591.629999995</v>
      </c>
      <c r="F17" s="115">
        <v>88139922.480000004</v>
      </c>
    </row>
    <row r="18" spans="1:6" x14ac:dyDescent="0.25">
      <c r="A18" s="116" t="s">
        <v>257</v>
      </c>
      <c r="B18" s="115">
        <v>39833604.740000002</v>
      </c>
      <c r="C18" s="115">
        <v>32257275.890000001</v>
      </c>
      <c r="D18" s="116" t="s">
        <v>314</v>
      </c>
      <c r="E18" s="115">
        <v>0</v>
      </c>
      <c r="F18" s="115">
        <v>0</v>
      </c>
    </row>
    <row r="19" spans="1:6" x14ac:dyDescent="0.25">
      <c r="A19" s="116" t="s">
        <v>259</v>
      </c>
      <c r="B19" s="115">
        <v>6746560.7599999998</v>
      </c>
      <c r="C19" s="115">
        <v>13919038.02</v>
      </c>
      <c r="D19" s="116" t="s">
        <v>315</v>
      </c>
      <c r="E19" s="115">
        <v>0</v>
      </c>
      <c r="F19" s="115">
        <v>12247.43</v>
      </c>
    </row>
    <row r="20" spans="1:6" x14ac:dyDescent="0.25">
      <c r="A20" s="116" t="s">
        <v>261</v>
      </c>
      <c r="B20" s="115">
        <v>2130171390.8499999</v>
      </c>
      <c r="C20" s="115">
        <v>2051759748.1800001</v>
      </c>
      <c r="D20" s="116" t="s">
        <v>316</v>
      </c>
      <c r="E20" s="115">
        <v>0</v>
      </c>
      <c r="F20" s="115">
        <v>0</v>
      </c>
    </row>
    <row r="21" spans="1:6" x14ac:dyDescent="0.25">
      <c r="A21" s="116" t="s">
        <v>263</v>
      </c>
      <c r="B21" s="115">
        <v>286186484.89999998</v>
      </c>
      <c r="C21" s="115">
        <v>242035562.68000001</v>
      </c>
      <c r="D21" s="116" t="s">
        <v>317</v>
      </c>
      <c r="E21" s="115">
        <v>42348495</v>
      </c>
      <c r="F21" s="115">
        <v>50166675</v>
      </c>
    </row>
    <row r="22" spans="1:6" x14ac:dyDescent="0.25">
      <c r="A22" s="116" t="s">
        <v>265</v>
      </c>
      <c r="B22" s="115">
        <v>62608310.939999998</v>
      </c>
      <c r="C22" s="115">
        <v>52207858.600000001</v>
      </c>
      <c r="D22" s="116" t="s">
        <v>318</v>
      </c>
      <c r="E22" s="115">
        <v>0</v>
      </c>
      <c r="F22" s="115">
        <v>0</v>
      </c>
    </row>
    <row r="23" spans="1:6" x14ac:dyDescent="0.25">
      <c r="A23" s="116" t="s">
        <v>267</v>
      </c>
      <c r="B23" s="115">
        <v>-151111935.94</v>
      </c>
      <c r="C23" s="115">
        <v>-92046881.659999996</v>
      </c>
      <c r="D23" s="116" t="s">
        <v>383</v>
      </c>
      <c r="E23" s="115">
        <v>0</v>
      </c>
      <c r="F23" s="115">
        <v>0</v>
      </c>
    </row>
    <row r="24" spans="1:6" x14ac:dyDescent="0.25">
      <c r="A24" s="116" t="s">
        <v>269</v>
      </c>
      <c r="B24" s="115">
        <v>0</v>
      </c>
      <c r="C24" s="115">
        <v>0</v>
      </c>
      <c r="D24" s="116" t="s">
        <v>320</v>
      </c>
      <c r="E24" s="115">
        <v>0</v>
      </c>
      <c r="F24" s="115">
        <v>0</v>
      </c>
    </row>
    <row r="25" spans="1:6" x14ac:dyDescent="0.25">
      <c r="A25" s="116" t="s">
        <v>384</v>
      </c>
      <c r="B25" s="115">
        <v>0</v>
      </c>
      <c r="C25" s="115">
        <v>0</v>
      </c>
      <c r="D25" s="116" t="s">
        <v>385</v>
      </c>
      <c r="E25" s="115">
        <v>42348495</v>
      </c>
      <c r="F25" s="115">
        <v>50178922.43</v>
      </c>
    </row>
    <row r="26" spans="1:6" x14ac:dyDescent="0.25">
      <c r="A26" s="116" t="s">
        <v>386</v>
      </c>
      <c r="B26" s="115">
        <v>0</v>
      </c>
      <c r="C26" s="115">
        <v>0</v>
      </c>
      <c r="D26" s="116" t="s">
        <v>387</v>
      </c>
      <c r="E26" s="115">
        <v>124045086.63</v>
      </c>
      <c r="F26" s="115">
        <v>138318844.91</v>
      </c>
    </row>
    <row r="27" spans="1:6" x14ac:dyDescent="0.25">
      <c r="A27" s="116" t="s">
        <v>388</v>
      </c>
      <c r="B27" s="115">
        <v>2374434416.25</v>
      </c>
      <c r="C27" s="115">
        <v>2300132601.71</v>
      </c>
      <c r="D27" s="116" t="s">
        <v>389</v>
      </c>
      <c r="E27" s="115">
        <v>0</v>
      </c>
      <c r="F27" s="115">
        <v>0</v>
      </c>
    </row>
    <row r="28" spans="1:6" x14ac:dyDescent="0.25">
      <c r="A28" s="116" t="s">
        <v>390</v>
      </c>
      <c r="B28" s="115">
        <v>2919039118</v>
      </c>
      <c r="C28" s="115">
        <v>2846460276.8000002</v>
      </c>
      <c r="D28" s="116" t="s">
        <v>322</v>
      </c>
      <c r="E28" s="115">
        <v>0</v>
      </c>
      <c r="F28" s="115">
        <v>0</v>
      </c>
    </row>
    <row r="29" spans="1:6" x14ac:dyDescent="0.25">
      <c r="A29" s="116"/>
      <c r="B29" s="116"/>
      <c r="C29" s="116"/>
      <c r="D29" s="116" t="s">
        <v>323</v>
      </c>
      <c r="E29" s="115">
        <v>1160792.51</v>
      </c>
      <c r="F29" s="115">
        <v>1160792.51</v>
      </c>
    </row>
    <row r="30" spans="1:6" x14ac:dyDescent="0.25">
      <c r="A30" s="116"/>
      <c r="B30" s="116"/>
      <c r="C30" s="116"/>
      <c r="D30" s="116" t="s">
        <v>324</v>
      </c>
      <c r="E30" s="115">
        <v>879898751.14999998</v>
      </c>
      <c r="F30" s="115">
        <v>675078560.19000006</v>
      </c>
    </row>
    <row r="31" spans="1:6" x14ac:dyDescent="0.25">
      <c r="A31" s="116"/>
      <c r="B31" s="116"/>
      <c r="C31" s="116"/>
      <c r="D31" s="116" t="s">
        <v>391</v>
      </c>
      <c r="E31" s="115">
        <v>0</v>
      </c>
      <c r="F31" s="115">
        <v>0</v>
      </c>
    </row>
    <row r="32" spans="1:6" x14ac:dyDescent="0.25">
      <c r="A32" s="116"/>
      <c r="B32" s="116"/>
      <c r="C32" s="116"/>
      <c r="D32" s="116" t="s">
        <v>326</v>
      </c>
      <c r="E32" s="115">
        <v>0</v>
      </c>
      <c r="F32" s="115">
        <v>0</v>
      </c>
    </row>
    <row r="33" spans="1:6" x14ac:dyDescent="0.25">
      <c r="A33" s="116"/>
      <c r="B33" s="116"/>
      <c r="C33" s="116"/>
      <c r="D33" s="116" t="s">
        <v>392</v>
      </c>
      <c r="E33" s="115">
        <v>254961182.44</v>
      </c>
      <c r="F33" s="115">
        <v>234968295.41999999</v>
      </c>
    </row>
    <row r="34" spans="1:6" x14ac:dyDescent="0.25">
      <c r="A34" s="116"/>
      <c r="B34" s="116"/>
      <c r="C34" s="116"/>
      <c r="D34" s="116" t="s">
        <v>328</v>
      </c>
      <c r="E34" s="115">
        <v>1655985992.5599999</v>
      </c>
      <c r="F34" s="115">
        <v>1793946471.0599999</v>
      </c>
    </row>
    <row r="35" spans="1:6" x14ac:dyDescent="0.25">
      <c r="A35" s="116"/>
      <c r="B35" s="116"/>
      <c r="C35" s="116"/>
      <c r="D35" s="116" t="s">
        <v>329</v>
      </c>
      <c r="E35" s="115">
        <v>2987312.7</v>
      </c>
      <c r="F35" s="115">
        <v>2987312.7</v>
      </c>
    </row>
    <row r="36" spans="1:6" x14ac:dyDescent="0.25">
      <c r="A36" s="116"/>
      <c r="B36" s="116"/>
      <c r="C36" s="116"/>
      <c r="D36" s="116" t="s">
        <v>330</v>
      </c>
      <c r="E36" s="115">
        <v>0</v>
      </c>
      <c r="F36" s="115">
        <v>0</v>
      </c>
    </row>
    <row r="37" spans="1:6" x14ac:dyDescent="0.25">
      <c r="A37" s="116"/>
      <c r="B37" s="116"/>
      <c r="C37" s="116"/>
      <c r="D37" s="116" t="s">
        <v>331</v>
      </c>
      <c r="E37" s="115">
        <v>0</v>
      </c>
      <c r="F37" s="115">
        <v>0</v>
      </c>
    </row>
    <row r="38" spans="1:6" x14ac:dyDescent="0.25">
      <c r="A38" s="116"/>
      <c r="B38" s="116"/>
      <c r="C38" s="116"/>
      <c r="D38" s="116" t="s">
        <v>393</v>
      </c>
      <c r="E38" s="115">
        <v>0</v>
      </c>
      <c r="F38" s="115">
        <v>0</v>
      </c>
    </row>
    <row r="39" spans="1:6" x14ac:dyDescent="0.25">
      <c r="A39" s="116"/>
      <c r="B39" s="116"/>
      <c r="C39" s="116"/>
      <c r="D39" s="116" t="s">
        <v>334</v>
      </c>
      <c r="E39" s="115">
        <v>0</v>
      </c>
      <c r="F39" s="115">
        <v>0</v>
      </c>
    </row>
    <row r="40" spans="1:6" x14ac:dyDescent="0.25">
      <c r="A40" s="116"/>
      <c r="B40" s="116"/>
      <c r="C40" s="116"/>
      <c r="D40" s="116" t="s">
        <v>394</v>
      </c>
      <c r="E40" s="115">
        <v>0</v>
      </c>
      <c r="F40" s="115">
        <v>0</v>
      </c>
    </row>
    <row r="41" spans="1:6" x14ac:dyDescent="0.25">
      <c r="A41" s="116"/>
      <c r="B41" s="116"/>
      <c r="C41" s="116"/>
      <c r="D41" s="116" t="s">
        <v>395</v>
      </c>
      <c r="E41" s="115">
        <v>2794994031.3600001</v>
      </c>
      <c r="F41" s="115">
        <v>2708141431.8800001</v>
      </c>
    </row>
    <row r="42" spans="1:6" x14ac:dyDescent="0.25">
      <c r="A42" s="116"/>
      <c r="B42" s="116"/>
      <c r="C42" s="116"/>
      <c r="D42" s="116" t="s">
        <v>396</v>
      </c>
      <c r="E42" s="115">
        <v>2919039118</v>
      </c>
      <c r="F42" s="115">
        <v>2846460276.8000002</v>
      </c>
    </row>
    <row r="44" spans="1:6" x14ac:dyDescent="0.25">
      <c r="A44" s="43" t="s">
        <v>230</v>
      </c>
    </row>
  </sheetData>
  <mergeCells count="5">
    <mergeCell ref="A5:F5"/>
    <mergeCell ref="A1:F1"/>
    <mergeCell ref="A2:F2"/>
    <mergeCell ref="A3:F3"/>
    <mergeCell ref="A4:F4"/>
  </mergeCells>
  <pageMargins left="0.7" right="0.7" top="0.75" bottom="0.75" header="0.3" footer="0.3"/>
  <pageSetup paperSize="9" scale="73" fitToHeight="0" orientation="landscape" r:id="rId1"/>
  <rowBreaks count="1" manualBreakCount="1">
    <brk id="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view="pageBreakPreview" zoomScale="60" zoomScaleNormal="100" workbookViewId="0">
      <selection activeCell="A9" sqref="A9:C66"/>
    </sheetView>
  </sheetViews>
  <sheetFormatPr baseColWidth="10" defaultRowHeight="15" x14ac:dyDescent="0.25"/>
  <cols>
    <col min="1" max="1" width="67.5" style="43" customWidth="1"/>
    <col min="2" max="3" width="25.5" style="43" customWidth="1"/>
    <col min="4" max="16384" width="12" style="43"/>
  </cols>
  <sheetData>
    <row r="1" spans="1:3" x14ac:dyDescent="0.25">
      <c r="A1" s="85" t="s">
        <v>170</v>
      </c>
      <c r="B1" s="85"/>
      <c r="C1" s="85"/>
    </row>
    <row r="2" spans="1:3" x14ac:dyDescent="0.25">
      <c r="A2" s="85" t="s">
        <v>171</v>
      </c>
      <c r="B2" s="85"/>
      <c r="C2" s="85"/>
    </row>
    <row r="3" spans="1:3" x14ac:dyDescent="0.25">
      <c r="A3" s="85" t="s">
        <v>172</v>
      </c>
      <c r="B3" s="85"/>
      <c r="C3" s="85"/>
    </row>
    <row r="4" spans="1:3" x14ac:dyDescent="0.25">
      <c r="A4" s="84"/>
      <c r="B4" s="84"/>
      <c r="C4" s="84"/>
    </row>
    <row r="5" spans="1:3" x14ac:dyDescent="0.25">
      <c r="A5" s="85" t="s">
        <v>337</v>
      </c>
      <c r="B5" s="85"/>
      <c r="C5" s="85"/>
    </row>
    <row r="6" spans="1:3" x14ac:dyDescent="0.25">
      <c r="A6" s="85" t="s">
        <v>232</v>
      </c>
      <c r="B6" s="85"/>
      <c r="C6" s="85"/>
    </row>
    <row r="7" spans="1:3" x14ac:dyDescent="0.25">
      <c r="A7" s="85" t="s">
        <v>175</v>
      </c>
      <c r="B7" s="85"/>
      <c r="C7" s="85"/>
    </row>
    <row r="9" spans="1:3" x14ac:dyDescent="0.25">
      <c r="A9" s="119"/>
      <c r="B9" s="119" t="s">
        <v>298</v>
      </c>
      <c r="C9" s="119" t="s">
        <v>338</v>
      </c>
    </row>
    <row r="10" spans="1:3" x14ac:dyDescent="0.25">
      <c r="A10" s="116" t="s">
        <v>339</v>
      </c>
      <c r="B10" s="116"/>
      <c r="C10" s="116"/>
    </row>
    <row r="11" spans="1:3" x14ac:dyDescent="0.25">
      <c r="A11" s="116" t="s">
        <v>340</v>
      </c>
      <c r="B11" s="115">
        <v>115788921.44</v>
      </c>
      <c r="C11" s="115">
        <v>116510541.3</v>
      </c>
    </row>
    <row r="12" spans="1:3" x14ac:dyDescent="0.25">
      <c r="A12" s="116" t="s">
        <v>341</v>
      </c>
      <c r="B12" s="115">
        <v>33310710.039999999</v>
      </c>
      <c r="C12" s="115">
        <v>41204394.43</v>
      </c>
    </row>
    <row r="13" spans="1:3" x14ac:dyDescent="0.25">
      <c r="A13" s="116" t="s">
        <v>342</v>
      </c>
      <c r="B13" s="115">
        <v>0</v>
      </c>
      <c r="C13" s="115">
        <v>0</v>
      </c>
    </row>
    <row r="14" spans="1:3" x14ac:dyDescent="0.25">
      <c r="A14" s="116" t="s">
        <v>343</v>
      </c>
      <c r="B14" s="115">
        <v>13762317.199999999</v>
      </c>
      <c r="C14" s="115">
        <v>16282424.34</v>
      </c>
    </row>
    <row r="15" spans="1:3" x14ac:dyDescent="0.25">
      <c r="A15" s="116" t="s">
        <v>344</v>
      </c>
      <c r="B15" s="115">
        <v>2595946.2000000002</v>
      </c>
      <c r="C15" s="115">
        <v>2336094.83</v>
      </c>
    </row>
    <row r="16" spans="1:3" x14ac:dyDescent="0.25">
      <c r="A16" s="116" t="s">
        <v>345</v>
      </c>
      <c r="B16" s="115">
        <v>3302535.98</v>
      </c>
      <c r="C16" s="115">
        <v>2400876.87</v>
      </c>
    </row>
    <row r="17" spans="1:3" x14ac:dyDescent="0.25">
      <c r="A17" s="116" t="s">
        <v>346</v>
      </c>
      <c r="B17" s="115">
        <v>0</v>
      </c>
      <c r="C17" s="115">
        <v>0</v>
      </c>
    </row>
    <row r="18" spans="1:3" x14ac:dyDescent="0.25">
      <c r="A18" s="116" t="s">
        <v>347</v>
      </c>
      <c r="B18" s="115">
        <v>4995824.6100000003</v>
      </c>
      <c r="C18" s="115">
        <v>9826297.8399999999</v>
      </c>
    </row>
    <row r="19" spans="1:3" x14ac:dyDescent="0.25">
      <c r="A19" s="116" t="s">
        <v>187</v>
      </c>
      <c r="B19" s="115">
        <v>49548057</v>
      </c>
      <c r="C19" s="115">
        <v>41115636</v>
      </c>
    </row>
    <row r="20" spans="1:3" x14ac:dyDescent="0.25">
      <c r="A20" s="116" t="s">
        <v>348</v>
      </c>
      <c r="B20" s="115">
        <v>0</v>
      </c>
      <c r="C20" s="115">
        <v>0</v>
      </c>
    </row>
    <row r="21" spans="1:3" x14ac:dyDescent="0.25">
      <c r="A21" s="116" t="s">
        <v>349</v>
      </c>
      <c r="B21" s="115">
        <v>8273530.4100000001</v>
      </c>
      <c r="C21" s="115">
        <v>3344816.99</v>
      </c>
    </row>
    <row r="22" spans="1:3" x14ac:dyDescent="0.25">
      <c r="A22" s="116" t="s">
        <v>350</v>
      </c>
      <c r="B22" s="115">
        <v>-114016472.81</v>
      </c>
      <c r="C22" s="115">
        <v>-81392697.859999999</v>
      </c>
    </row>
    <row r="23" spans="1:3" x14ac:dyDescent="0.25">
      <c r="A23" s="116" t="s">
        <v>351</v>
      </c>
      <c r="B23" s="115">
        <v>-14564066.32</v>
      </c>
      <c r="C23" s="115">
        <v>-10524286.23</v>
      </c>
    </row>
    <row r="24" spans="1:3" x14ac:dyDescent="0.25">
      <c r="A24" s="116" t="s">
        <v>352</v>
      </c>
      <c r="B24" s="115">
        <v>-43705304.920000002</v>
      </c>
      <c r="C24" s="115">
        <v>-44114281.090000004</v>
      </c>
    </row>
    <row r="25" spans="1:3" x14ac:dyDescent="0.25">
      <c r="A25" s="116" t="s">
        <v>353</v>
      </c>
      <c r="B25" s="115">
        <v>-50625867.619999997</v>
      </c>
      <c r="C25" s="115">
        <v>-21566382.550000001</v>
      </c>
    </row>
    <row r="26" spans="1:3" x14ac:dyDescent="0.25">
      <c r="A26" s="116" t="s">
        <v>354</v>
      </c>
      <c r="B26" s="115">
        <v>-5121233.95</v>
      </c>
      <c r="C26" s="115">
        <v>-5187747.99</v>
      </c>
    </row>
    <row r="27" spans="1:3" x14ac:dyDescent="0.25">
      <c r="A27" s="116" t="s">
        <v>202</v>
      </c>
      <c r="B27" s="115">
        <v>-3350000</v>
      </c>
      <c r="C27" s="115">
        <v>-3400000</v>
      </c>
    </row>
    <row r="28" spans="1:3" x14ac:dyDescent="0.25">
      <c r="A28" s="116" t="s">
        <v>355</v>
      </c>
      <c r="B28" s="115">
        <v>0</v>
      </c>
      <c r="C28" s="115">
        <v>0</v>
      </c>
    </row>
    <row r="29" spans="1:3" x14ac:dyDescent="0.25">
      <c r="A29" s="116" t="s">
        <v>204</v>
      </c>
      <c r="B29" s="115">
        <v>-309505.14</v>
      </c>
      <c r="C29" s="115">
        <v>-179744.8</v>
      </c>
    </row>
    <row r="30" spans="1:3" x14ac:dyDescent="0.25">
      <c r="A30" s="116" t="s">
        <v>205</v>
      </c>
      <c r="B30" s="115">
        <v>-370712.12</v>
      </c>
      <c r="C30" s="115">
        <v>-733703.78</v>
      </c>
    </row>
    <row r="31" spans="1:3" x14ac:dyDescent="0.25">
      <c r="A31" s="116" t="s">
        <v>206</v>
      </c>
      <c r="B31" s="115">
        <v>-1091016.69</v>
      </c>
      <c r="C31" s="115">
        <v>-874299.41</v>
      </c>
    </row>
    <row r="32" spans="1:3" x14ac:dyDescent="0.25">
      <c r="A32" s="116" t="s">
        <v>356</v>
      </c>
      <c r="B32" s="115">
        <v>0</v>
      </c>
      <c r="C32" s="115">
        <v>0</v>
      </c>
    </row>
    <row r="33" spans="1:3" x14ac:dyDescent="0.25">
      <c r="A33" s="116" t="s">
        <v>208</v>
      </c>
      <c r="B33" s="115">
        <v>0</v>
      </c>
      <c r="C33" s="115">
        <v>0</v>
      </c>
    </row>
    <row r="34" spans="1:3" x14ac:dyDescent="0.25">
      <c r="A34" s="116" t="s">
        <v>357</v>
      </c>
      <c r="B34" s="115">
        <v>0</v>
      </c>
      <c r="C34" s="115">
        <v>0</v>
      </c>
    </row>
    <row r="35" spans="1:3" x14ac:dyDescent="0.25">
      <c r="A35" s="116" t="s">
        <v>358</v>
      </c>
      <c r="B35" s="115">
        <v>0</v>
      </c>
      <c r="C35" s="115">
        <v>0</v>
      </c>
    </row>
    <row r="36" spans="1:3" x14ac:dyDescent="0.25">
      <c r="A36" s="116" t="s">
        <v>187</v>
      </c>
      <c r="B36" s="115">
        <v>0</v>
      </c>
      <c r="C36" s="115">
        <v>0</v>
      </c>
    </row>
    <row r="37" spans="1:3" x14ac:dyDescent="0.25">
      <c r="A37" s="116" t="s">
        <v>211</v>
      </c>
      <c r="B37" s="115">
        <v>0</v>
      </c>
      <c r="C37" s="115">
        <v>0</v>
      </c>
    </row>
    <row r="38" spans="1:3" x14ac:dyDescent="0.25">
      <c r="A38" s="116" t="s">
        <v>212</v>
      </c>
      <c r="B38" s="115">
        <v>0</v>
      </c>
      <c r="C38" s="115">
        <v>0</v>
      </c>
    </row>
    <row r="39" spans="1:3" x14ac:dyDescent="0.25">
      <c r="A39" s="116" t="s">
        <v>213</v>
      </c>
      <c r="B39" s="115">
        <v>0</v>
      </c>
      <c r="C39" s="115">
        <v>0</v>
      </c>
    </row>
    <row r="40" spans="1:3" x14ac:dyDescent="0.25">
      <c r="A40" s="116" t="s">
        <v>359</v>
      </c>
      <c r="B40" s="115">
        <v>0</v>
      </c>
      <c r="C40" s="115">
        <v>0</v>
      </c>
    </row>
    <row r="41" spans="1:3" x14ac:dyDescent="0.25">
      <c r="A41" s="116" t="s">
        <v>360</v>
      </c>
      <c r="B41" s="115">
        <v>1772448.63</v>
      </c>
      <c r="C41" s="115">
        <v>35117843.439999998</v>
      </c>
    </row>
    <row r="42" spans="1:3" x14ac:dyDescent="0.25">
      <c r="A42" s="116" t="s">
        <v>361</v>
      </c>
      <c r="B42" s="116"/>
      <c r="C42" s="116"/>
    </row>
    <row r="43" spans="1:3" x14ac:dyDescent="0.25">
      <c r="A43" s="116" t="s">
        <v>340</v>
      </c>
      <c r="B43" s="115">
        <v>4953129.26</v>
      </c>
      <c r="C43" s="115">
        <v>874964.65</v>
      </c>
    </row>
    <row r="44" spans="1:3" x14ac:dyDescent="0.25">
      <c r="A44" s="116" t="s">
        <v>261</v>
      </c>
      <c r="B44" s="115">
        <v>0</v>
      </c>
      <c r="C44" s="115">
        <v>0</v>
      </c>
    </row>
    <row r="45" spans="1:3" x14ac:dyDescent="0.25">
      <c r="A45" s="116" t="s">
        <v>263</v>
      </c>
      <c r="B45" s="115">
        <v>-1633155.32</v>
      </c>
      <c r="C45" s="115">
        <v>4317973.67</v>
      </c>
    </row>
    <row r="46" spans="1:3" x14ac:dyDescent="0.25">
      <c r="A46" s="116" t="s">
        <v>362</v>
      </c>
      <c r="B46" s="115">
        <v>6586284.5800000001</v>
      </c>
      <c r="C46" s="115">
        <v>-3443009.02</v>
      </c>
    </row>
    <row r="47" spans="1:3" x14ac:dyDescent="0.25">
      <c r="A47" s="116" t="s">
        <v>350</v>
      </c>
      <c r="B47" s="115">
        <v>-25306263.809999999</v>
      </c>
      <c r="C47" s="115">
        <v>-8693608.6999999993</v>
      </c>
    </row>
    <row r="48" spans="1:3" x14ac:dyDescent="0.25">
      <c r="A48" s="116" t="s">
        <v>261</v>
      </c>
      <c r="B48" s="115">
        <v>-22200519.789999999</v>
      </c>
      <c r="C48" s="115">
        <v>-23646830.66</v>
      </c>
    </row>
    <row r="49" spans="1:3" x14ac:dyDescent="0.25">
      <c r="A49" s="116" t="s">
        <v>263</v>
      </c>
      <c r="B49" s="115">
        <v>0</v>
      </c>
      <c r="C49" s="115">
        <v>0</v>
      </c>
    </row>
    <row r="50" spans="1:3" x14ac:dyDescent="0.25">
      <c r="A50" s="116" t="s">
        <v>363</v>
      </c>
      <c r="B50" s="115">
        <v>-3105744.02</v>
      </c>
      <c r="C50" s="115">
        <v>14953221.960000001</v>
      </c>
    </row>
    <row r="51" spans="1:3" x14ac:dyDescent="0.25">
      <c r="A51" s="116" t="s">
        <v>364</v>
      </c>
      <c r="B51" s="115">
        <v>-20353134.550000001</v>
      </c>
      <c r="C51" s="115">
        <v>-7818644.0499999998</v>
      </c>
    </row>
    <row r="52" spans="1:3" x14ac:dyDescent="0.25">
      <c r="A52" s="116" t="s">
        <v>365</v>
      </c>
      <c r="B52" s="116"/>
      <c r="C52" s="116"/>
    </row>
    <row r="53" spans="1:3" x14ac:dyDescent="0.25">
      <c r="A53" s="116" t="s">
        <v>340</v>
      </c>
      <c r="B53" s="115">
        <v>0</v>
      </c>
      <c r="C53" s="115">
        <v>0</v>
      </c>
    </row>
    <row r="54" spans="1:3" x14ac:dyDescent="0.25">
      <c r="A54" s="116" t="s">
        <v>366</v>
      </c>
      <c r="B54" s="115">
        <v>0</v>
      </c>
      <c r="C54" s="115">
        <v>0</v>
      </c>
    </row>
    <row r="55" spans="1:3" x14ac:dyDescent="0.25">
      <c r="A55" s="116" t="s">
        <v>367</v>
      </c>
      <c r="B55" s="115">
        <v>0</v>
      </c>
      <c r="C55" s="115">
        <v>0</v>
      </c>
    </row>
    <row r="56" spans="1:3" x14ac:dyDescent="0.25">
      <c r="A56" s="116" t="s">
        <v>368</v>
      </c>
      <c r="B56" s="115">
        <v>0</v>
      </c>
      <c r="C56" s="115">
        <v>0</v>
      </c>
    </row>
    <row r="57" spans="1:3" x14ac:dyDescent="0.25">
      <c r="A57" s="116" t="s">
        <v>369</v>
      </c>
      <c r="B57" s="115">
        <v>0</v>
      </c>
      <c r="C57" s="115">
        <v>0</v>
      </c>
    </row>
    <row r="58" spans="1:3" x14ac:dyDescent="0.25">
      <c r="A58" s="116" t="s">
        <v>350</v>
      </c>
      <c r="B58" s="115">
        <v>1985574.95</v>
      </c>
      <c r="C58" s="115">
        <v>-6516546.9800000004</v>
      </c>
    </row>
    <row r="59" spans="1:3" x14ac:dyDescent="0.25">
      <c r="A59" s="116" t="s">
        <v>370</v>
      </c>
      <c r="B59" s="115">
        <v>0</v>
      </c>
      <c r="C59" s="115">
        <v>0</v>
      </c>
    </row>
    <row r="60" spans="1:3" x14ac:dyDescent="0.25">
      <c r="A60" s="116" t="s">
        <v>367</v>
      </c>
      <c r="B60" s="115">
        <v>0</v>
      </c>
      <c r="C60" s="115">
        <v>0</v>
      </c>
    </row>
    <row r="61" spans="1:3" x14ac:dyDescent="0.25">
      <c r="A61" s="116" t="s">
        <v>368</v>
      </c>
      <c r="B61" s="115">
        <v>0</v>
      </c>
      <c r="C61" s="115">
        <v>0</v>
      </c>
    </row>
    <row r="62" spans="1:3" x14ac:dyDescent="0.25">
      <c r="A62" s="116" t="s">
        <v>371</v>
      </c>
      <c r="B62" s="115">
        <v>1985574.95</v>
      </c>
      <c r="C62" s="115">
        <v>-6516546.9800000004</v>
      </c>
    </row>
    <row r="63" spans="1:3" x14ac:dyDescent="0.25">
      <c r="A63" s="116" t="s">
        <v>372</v>
      </c>
      <c r="B63" s="115">
        <v>-1985574.95</v>
      </c>
      <c r="C63" s="115">
        <v>6516546.9800000004</v>
      </c>
    </row>
    <row r="64" spans="1:3" x14ac:dyDescent="0.25">
      <c r="A64" s="116" t="s">
        <v>373</v>
      </c>
      <c r="B64" s="115">
        <v>-16595110.970000001</v>
      </c>
      <c r="C64" s="115">
        <v>20782652.41</v>
      </c>
    </row>
    <row r="65" spans="1:3" x14ac:dyDescent="0.25">
      <c r="A65" s="116" t="s">
        <v>374</v>
      </c>
      <c r="B65" s="115">
        <v>556006175.86000001</v>
      </c>
      <c r="C65" s="115">
        <v>535158858.86000001</v>
      </c>
    </row>
    <row r="66" spans="1:3" x14ac:dyDescent="0.25">
      <c r="A66" s="116" t="s">
        <v>375</v>
      </c>
      <c r="B66" s="115">
        <v>539411064.88999999</v>
      </c>
      <c r="C66" s="115">
        <v>556006175.86000001</v>
      </c>
    </row>
    <row r="68" spans="1:3" x14ac:dyDescent="0.25">
      <c r="A68" s="43" t="s">
        <v>230</v>
      </c>
    </row>
  </sheetData>
  <mergeCells count="6">
    <mergeCell ref="A7:C7"/>
    <mergeCell ref="A1:C1"/>
    <mergeCell ref="A2:C2"/>
    <mergeCell ref="A3:C3"/>
    <mergeCell ref="A5:C5"/>
    <mergeCell ref="A6:C6"/>
  </mergeCells>
  <pageMargins left="0.7" right="0.7" top="0.75" bottom="0.75" header="0.3" footer="0.3"/>
  <pageSetup paperSize="9" scale="82" fitToHeight="0" orientation="landscape" r:id="rId1"/>
  <rowBreaks count="1" manualBreakCount="1">
    <brk id="32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3"/>
  <sheetViews>
    <sheetView tabSelected="1" view="pageBreakPreview" topLeftCell="A42" zoomScale="90" zoomScaleNormal="90" zoomScaleSheetLayoutView="90" workbookViewId="0">
      <selection activeCell="B48" sqref="B48"/>
    </sheetView>
  </sheetViews>
  <sheetFormatPr baseColWidth="10" defaultRowHeight="12.75" x14ac:dyDescent="0.2"/>
  <cols>
    <col min="1" max="1" width="86.83203125" customWidth="1"/>
    <col min="2" max="2" width="30.1640625" customWidth="1"/>
    <col min="3" max="4" width="30.5" customWidth="1"/>
    <col min="5" max="5" width="15" style="44" bestFit="1" customWidth="1"/>
    <col min="6" max="6" width="15" bestFit="1" customWidth="1"/>
  </cols>
  <sheetData>
    <row r="2" spans="1:4" ht="18.75" customHeight="1" x14ac:dyDescent="0.2">
      <c r="A2" s="87" t="s">
        <v>171</v>
      </c>
      <c r="B2" s="87"/>
      <c r="C2" s="87"/>
      <c r="D2" s="87"/>
    </row>
    <row r="3" spans="1:4" ht="17.25" customHeight="1" x14ac:dyDescent="0.2">
      <c r="A3" s="87" t="s">
        <v>172</v>
      </c>
      <c r="B3" s="87"/>
      <c r="C3" s="87"/>
      <c r="D3" s="87"/>
    </row>
    <row r="4" spans="1:4" ht="17.25" customHeight="1" x14ac:dyDescent="0.2">
      <c r="A4" s="87" t="s">
        <v>296</v>
      </c>
      <c r="B4" s="87"/>
      <c r="C4" s="87"/>
      <c r="D4" s="87"/>
    </row>
    <row r="5" spans="1:4" ht="15" x14ac:dyDescent="0.2">
      <c r="A5" s="87" t="s">
        <v>232</v>
      </c>
      <c r="B5" s="87"/>
      <c r="C5" s="87"/>
      <c r="D5" s="87"/>
    </row>
    <row r="6" spans="1:4" ht="7.5" customHeight="1" x14ac:dyDescent="0.2"/>
    <row r="7" spans="1:4" x14ac:dyDescent="0.2">
      <c r="A7" s="88" t="s">
        <v>175</v>
      </c>
      <c r="B7" s="88"/>
      <c r="C7" s="88"/>
      <c r="D7" s="88"/>
    </row>
    <row r="8" spans="1:4" ht="12.75" customHeight="1" x14ac:dyDescent="0.2"/>
    <row r="9" spans="1:4" ht="6" customHeight="1" x14ac:dyDescent="0.2">
      <c r="A9" s="45"/>
      <c r="B9" s="45"/>
      <c r="C9" s="45"/>
      <c r="D9" s="45"/>
    </row>
    <row r="10" spans="1:4" ht="5.25" customHeight="1" x14ac:dyDescent="0.2"/>
    <row r="11" spans="1:4" ht="18" customHeight="1" x14ac:dyDescent="0.2">
      <c r="A11" s="89" t="s">
        <v>297</v>
      </c>
      <c r="B11" s="86"/>
      <c r="C11" s="86"/>
      <c r="D11" s="86"/>
    </row>
    <row r="12" spans="1:4" ht="12.95" customHeight="1" x14ac:dyDescent="0.2">
      <c r="A12" s="46"/>
      <c r="B12" s="47" t="s">
        <v>298</v>
      </c>
      <c r="C12" s="48"/>
      <c r="D12" s="47" t="str">
        <f>+B12</f>
        <v xml:space="preserve">MARZO </v>
      </c>
    </row>
    <row r="14" spans="1:4" ht="14.25" x14ac:dyDescent="0.2">
      <c r="A14" s="49" t="s">
        <v>299</v>
      </c>
      <c r="B14" s="50">
        <f>B15+B25</f>
        <v>23181395.550000001</v>
      </c>
      <c r="C14" s="51"/>
      <c r="D14" s="50">
        <f>D15+D25</f>
        <v>26353690.439999998</v>
      </c>
    </row>
    <row r="15" spans="1:4" ht="12.75" customHeight="1" x14ac:dyDescent="0.2">
      <c r="A15" s="52" t="s">
        <v>300</v>
      </c>
      <c r="B15" s="50">
        <f>SUM(B16:B22)</f>
        <v>19833740.07</v>
      </c>
      <c r="C15" s="53"/>
      <c r="D15" s="50">
        <f>SUM(D16:D22)</f>
        <v>2520015.33</v>
      </c>
    </row>
    <row r="16" spans="1:4" x14ac:dyDescent="0.2">
      <c r="A16" s="54" t="s">
        <v>242</v>
      </c>
      <c r="B16" s="50">
        <v>16595110.970000001</v>
      </c>
      <c r="C16" s="53"/>
      <c r="D16" s="50">
        <v>0</v>
      </c>
    </row>
    <row r="17" spans="1:4" x14ac:dyDescent="0.2">
      <c r="A17" s="55" t="s">
        <v>244</v>
      </c>
      <c r="B17" s="50">
        <f>-E17</f>
        <v>0</v>
      </c>
      <c r="C17" s="56"/>
      <c r="D17" s="57">
        <v>2520015.33</v>
      </c>
    </row>
    <row r="18" spans="1:4" x14ac:dyDescent="0.2">
      <c r="A18" s="55" t="s">
        <v>246</v>
      </c>
      <c r="B18" s="50">
        <v>3238629.1</v>
      </c>
      <c r="C18" s="56"/>
      <c r="D18" s="57">
        <f>+E18</f>
        <v>0</v>
      </c>
    </row>
    <row r="19" spans="1:4" x14ac:dyDescent="0.2">
      <c r="A19" s="55" t="s">
        <v>248</v>
      </c>
      <c r="B19" s="50">
        <v>0</v>
      </c>
      <c r="C19" s="53"/>
      <c r="D19" s="57">
        <v>0</v>
      </c>
    </row>
    <row r="20" spans="1:4" x14ac:dyDescent="0.2">
      <c r="A20" s="55" t="s">
        <v>250</v>
      </c>
      <c r="B20" s="50">
        <v>0</v>
      </c>
      <c r="C20" s="53"/>
      <c r="D20" s="57">
        <v>0</v>
      </c>
    </row>
    <row r="21" spans="1:4" x14ac:dyDescent="0.2">
      <c r="A21" s="55" t="s">
        <v>252</v>
      </c>
      <c r="B21" s="50">
        <v>0</v>
      </c>
      <c r="C21" s="53"/>
      <c r="D21" s="57">
        <v>0</v>
      </c>
    </row>
    <row r="22" spans="1:4" x14ac:dyDescent="0.2">
      <c r="A22" s="55" t="s">
        <v>254</v>
      </c>
      <c r="B22" s="50">
        <v>0</v>
      </c>
      <c r="C22" s="53"/>
      <c r="D22" s="57">
        <v>0</v>
      </c>
    </row>
    <row r="23" spans="1:4" x14ac:dyDescent="0.2">
      <c r="A23" s="58"/>
      <c r="B23" s="50"/>
      <c r="C23" s="53"/>
      <c r="D23" s="57"/>
    </row>
    <row r="24" spans="1:4" x14ac:dyDescent="0.2">
      <c r="A24" s="58"/>
      <c r="B24" s="50"/>
      <c r="C24" s="53"/>
      <c r="D24" s="57"/>
    </row>
    <row r="25" spans="1:4" ht="12.75" customHeight="1" x14ac:dyDescent="0.2">
      <c r="A25" s="49" t="s">
        <v>301</v>
      </c>
      <c r="B25" s="50">
        <f>SUM(B26:B34)</f>
        <v>3347655.48</v>
      </c>
      <c r="C25" s="59"/>
      <c r="D25" s="60">
        <f>SUM(D26:D34)</f>
        <v>23833675.109999999</v>
      </c>
    </row>
    <row r="26" spans="1:4" x14ac:dyDescent="0.2">
      <c r="A26" s="55" t="s">
        <v>257</v>
      </c>
      <c r="B26" s="50">
        <v>0</v>
      </c>
      <c r="C26" s="56"/>
      <c r="D26" s="57">
        <v>0</v>
      </c>
    </row>
    <row r="27" spans="1:4" x14ac:dyDescent="0.2">
      <c r="A27" s="55" t="s">
        <v>259</v>
      </c>
      <c r="B27" s="50">
        <v>0</v>
      </c>
      <c r="C27" s="53"/>
      <c r="D27" s="57">
        <v>0</v>
      </c>
    </row>
    <row r="28" spans="1:4" x14ac:dyDescent="0.2">
      <c r="A28" s="55" t="s">
        <v>261</v>
      </c>
      <c r="B28" s="50">
        <v>0</v>
      </c>
      <c r="C28" s="53"/>
      <c r="D28" s="57">
        <v>22200519.789999999</v>
      </c>
    </row>
    <row r="29" spans="1:4" x14ac:dyDescent="0.2">
      <c r="A29" s="55" t="s">
        <v>263</v>
      </c>
      <c r="B29" s="50">
        <v>0</v>
      </c>
      <c r="C29" s="53"/>
      <c r="D29" s="57">
        <v>1633155.32</v>
      </c>
    </row>
    <row r="30" spans="1:4" x14ac:dyDescent="0.2">
      <c r="A30" s="55" t="s">
        <v>265</v>
      </c>
      <c r="B30" s="50">
        <v>0</v>
      </c>
      <c r="C30" s="61"/>
      <c r="D30" s="57">
        <v>0</v>
      </c>
    </row>
    <row r="31" spans="1:4" x14ac:dyDescent="0.2">
      <c r="A31" s="55" t="s">
        <v>267</v>
      </c>
      <c r="B31" s="50">
        <v>3347655.48</v>
      </c>
      <c r="C31" s="56"/>
      <c r="D31" s="57">
        <v>0</v>
      </c>
    </row>
    <row r="32" spans="1:4" x14ac:dyDescent="0.2">
      <c r="A32" s="55" t="s">
        <v>269</v>
      </c>
      <c r="B32" s="50">
        <v>0</v>
      </c>
      <c r="C32" s="53"/>
      <c r="D32" s="57">
        <v>0</v>
      </c>
    </row>
    <row r="33" spans="1:6" x14ac:dyDescent="0.2">
      <c r="A33" s="55" t="s">
        <v>271</v>
      </c>
      <c r="B33" s="50">
        <v>0</v>
      </c>
      <c r="C33" s="53"/>
      <c r="D33" s="57">
        <v>0</v>
      </c>
    </row>
    <row r="34" spans="1:6" x14ac:dyDescent="0.2">
      <c r="A34" s="55" t="s">
        <v>273</v>
      </c>
      <c r="B34" s="50">
        <v>0</v>
      </c>
      <c r="C34" s="53"/>
      <c r="D34" s="57">
        <v>0</v>
      </c>
    </row>
    <row r="35" spans="1:6" x14ac:dyDescent="0.2">
      <c r="A35" s="58"/>
      <c r="B35" s="50"/>
      <c r="C35" s="53"/>
      <c r="D35" s="57"/>
    </row>
    <row r="36" spans="1:6" x14ac:dyDescent="0.2">
      <c r="A36" s="58"/>
      <c r="B36" s="50"/>
      <c r="C36" s="53"/>
      <c r="D36" s="57"/>
    </row>
    <row r="37" spans="1:6" ht="12.75" customHeight="1" x14ac:dyDescent="0.2">
      <c r="A37" s="49" t="s">
        <v>302</v>
      </c>
      <c r="B37" s="62">
        <f>B38+B68</f>
        <v>5581282.3300000001</v>
      </c>
      <c r="C37" s="59"/>
      <c r="D37" s="62">
        <f>D38+D68</f>
        <v>3232717.28</v>
      </c>
      <c r="F37" s="63"/>
    </row>
    <row r="38" spans="1:6" ht="14.25" x14ac:dyDescent="0.2">
      <c r="A38" s="49" t="s">
        <v>303</v>
      </c>
      <c r="B38" s="62">
        <f>SUM(B39:B46)</f>
        <v>5581282.3300000001</v>
      </c>
      <c r="C38" s="56"/>
      <c r="D38" s="62">
        <f>SUM(D39:D46)</f>
        <v>2581202.2799999998</v>
      </c>
    </row>
    <row r="39" spans="1:6" x14ac:dyDescent="0.2">
      <c r="A39" s="55" t="s">
        <v>304</v>
      </c>
      <c r="B39" s="50">
        <v>0</v>
      </c>
      <c r="C39" s="56"/>
      <c r="D39" s="57">
        <v>2581202.2799999998</v>
      </c>
    </row>
    <row r="40" spans="1:6" x14ac:dyDescent="0.2">
      <c r="A40" s="55" t="s">
        <v>305</v>
      </c>
      <c r="B40" s="50">
        <v>0</v>
      </c>
      <c r="C40" s="53"/>
      <c r="D40" s="57">
        <v>0</v>
      </c>
    </row>
    <row r="41" spans="1:6" x14ac:dyDescent="0.2">
      <c r="A41" s="55" t="s">
        <v>306</v>
      </c>
      <c r="B41" s="50">
        <v>0</v>
      </c>
      <c r="C41" s="61"/>
      <c r="D41" s="57">
        <v>0</v>
      </c>
    </row>
    <row r="42" spans="1:6" x14ac:dyDescent="0.2">
      <c r="A42" s="55" t="s">
        <v>307</v>
      </c>
      <c r="B42" s="50">
        <v>0</v>
      </c>
      <c r="C42" s="53"/>
      <c r="D42" s="57">
        <v>0</v>
      </c>
    </row>
    <row r="43" spans="1:6" x14ac:dyDescent="0.2">
      <c r="A43" s="55" t="s">
        <v>308</v>
      </c>
      <c r="B43" s="50">
        <v>0</v>
      </c>
      <c r="C43" s="53"/>
      <c r="D43" s="57">
        <v>0</v>
      </c>
    </row>
    <row r="44" spans="1:6" x14ac:dyDescent="0.2">
      <c r="A44" s="55" t="s">
        <v>309</v>
      </c>
      <c r="B44" s="50">
        <v>0</v>
      </c>
      <c r="C44" s="53"/>
      <c r="D44" s="57">
        <v>0</v>
      </c>
    </row>
    <row r="45" spans="1:6" x14ac:dyDescent="0.2">
      <c r="A45" s="55" t="s">
        <v>310</v>
      </c>
      <c r="B45" s="50">
        <v>4069398.33</v>
      </c>
      <c r="C45" s="56"/>
      <c r="D45" s="50">
        <v>0</v>
      </c>
    </row>
    <row r="46" spans="1:6" x14ac:dyDescent="0.2">
      <c r="A46" s="55" t="s">
        <v>311</v>
      </c>
      <c r="B46" s="50">
        <v>1511884</v>
      </c>
      <c r="C46" s="61"/>
      <c r="D46" s="57">
        <v>0</v>
      </c>
    </row>
    <row r="49" spans="1:4" ht="6" customHeight="1" x14ac:dyDescent="0.2">
      <c r="A49" s="45"/>
      <c r="B49" s="45"/>
      <c r="C49" s="45"/>
      <c r="D49" s="45"/>
    </row>
    <row r="50" spans="1:4" ht="4.5" customHeight="1" x14ac:dyDescent="0.2"/>
    <row r="51" spans="1:4" x14ac:dyDescent="0.2">
      <c r="A51" s="64" t="s">
        <v>230</v>
      </c>
      <c r="D51" s="65" t="s">
        <v>312</v>
      </c>
    </row>
    <row r="56" spans="1:4" ht="14.25" x14ac:dyDescent="0.2">
      <c r="A56" s="90" t="s">
        <v>171</v>
      </c>
      <c r="B56" s="90"/>
      <c r="C56" s="90"/>
      <c r="D56" s="90"/>
    </row>
    <row r="57" spans="1:4" ht="14.25" x14ac:dyDescent="0.2">
      <c r="A57" s="90" t="s">
        <v>172</v>
      </c>
      <c r="B57" s="90"/>
      <c r="C57" s="90"/>
      <c r="D57" s="90"/>
    </row>
    <row r="58" spans="1:4" ht="14.25" x14ac:dyDescent="0.2">
      <c r="A58" s="90" t="s">
        <v>296</v>
      </c>
      <c r="B58" s="90"/>
      <c r="C58" s="90"/>
      <c r="D58" s="90"/>
    </row>
    <row r="59" spans="1:4" ht="14.25" x14ac:dyDescent="0.2">
      <c r="A59" s="90" t="str">
        <f>+A5</f>
        <v>DEL 01 AL 31 DE MARZO DE 2020</v>
      </c>
      <c r="B59" s="90"/>
      <c r="C59" s="90"/>
      <c r="D59" s="90"/>
    </row>
    <row r="61" spans="1:4" x14ac:dyDescent="0.2">
      <c r="A61" s="88" t="s">
        <v>175</v>
      </c>
      <c r="B61" s="88"/>
      <c r="C61" s="88"/>
      <c r="D61" s="88"/>
    </row>
    <row r="63" spans="1:4" x14ac:dyDescent="0.2">
      <c r="A63" s="45"/>
      <c r="B63" s="45"/>
      <c r="C63" s="45"/>
      <c r="D63" s="45"/>
    </row>
    <row r="65" spans="1:4" x14ac:dyDescent="0.2">
      <c r="A65" s="86" t="s">
        <v>313</v>
      </c>
      <c r="B65" s="86"/>
      <c r="C65" s="86"/>
      <c r="D65" s="86"/>
    </row>
    <row r="66" spans="1:4" x14ac:dyDescent="0.2">
      <c r="A66" s="46"/>
      <c r="B66" s="47" t="str">
        <f>+B12</f>
        <v xml:space="preserve">MARZO </v>
      </c>
      <c r="C66" s="48"/>
      <c r="D66" s="47" t="str">
        <f>+D12</f>
        <v xml:space="preserve">MARZO </v>
      </c>
    </row>
    <row r="68" spans="1:4" ht="14.25" x14ac:dyDescent="0.2">
      <c r="A68" s="49" t="s">
        <v>314</v>
      </c>
      <c r="B68" s="66">
        <f>SUM(B69:B74)</f>
        <v>0</v>
      </c>
      <c r="C68" s="67"/>
      <c r="D68" s="66">
        <f>SUM(D69:D74)</f>
        <v>651515</v>
      </c>
    </row>
    <row r="69" spans="1:4" x14ac:dyDescent="0.2">
      <c r="A69" s="55" t="s">
        <v>315</v>
      </c>
      <c r="B69" s="68">
        <v>0</v>
      </c>
      <c r="C69" s="69"/>
      <c r="D69" s="70">
        <v>0</v>
      </c>
    </row>
    <row r="70" spans="1:4" x14ac:dyDescent="0.2">
      <c r="A70" s="55" t="s">
        <v>316</v>
      </c>
      <c r="B70" s="68">
        <v>0</v>
      </c>
      <c r="C70" s="71"/>
      <c r="D70" s="70">
        <v>0</v>
      </c>
    </row>
    <row r="71" spans="1:4" x14ac:dyDescent="0.2">
      <c r="A71" s="55" t="s">
        <v>317</v>
      </c>
      <c r="B71" s="68">
        <v>0</v>
      </c>
      <c r="C71" s="71"/>
      <c r="D71" s="70">
        <v>651515</v>
      </c>
    </row>
    <row r="72" spans="1:4" x14ac:dyDescent="0.2">
      <c r="A72" s="55" t="s">
        <v>318</v>
      </c>
      <c r="B72" s="72">
        <v>0</v>
      </c>
      <c r="C72" s="73"/>
      <c r="D72" s="74">
        <v>0</v>
      </c>
    </row>
    <row r="73" spans="1:4" x14ac:dyDescent="0.2">
      <c r="A73" s="55" t="s">
        <v>319</v>
      </c>
      <c r="B73" s="72">
        <v>0</v>
      </c>
      <c r="C73" s="73"/>
      <c r="D73" s="74">
        <v>0</v>
      </c>
    </row>
    <row r="74" spans="1:4" x14ac:dyDescent="0.2">
      <c r="A74" s="55" t="s">
        <v>320</v>
      </c>
      <c r="B74" s="72">
        <v>0</v>
      </c>
      <c r="C74" s="73"/>
      <c r="D74" s="70">
        <v>0</v>
      </c>
    </row>
    <row r="75" spans="1:4" x14ac:dyDescent="0.2">
      <c r="A75" s="58"/>
      <c r="B75" s="72"/>
      <c r="C75" s="73"/>
      <c r="D75" s="74"/>
    </row>
    <row r="76" spans="1:4" x14ac:dyDescent="0.2">
      <c r="A76" s="58"/>
      <c r="B76" s="72"/>
      <c r="C76" s="73"/>
      <c r="D76" s="74"/>
    </row>
    <row r="77" spans="1:4" ht="14.25" x14ac:dyDescent="0.2">
      <c r="A77" s="49" t="s">
        <v>321</v>
      </c>
      <c r="B77" s="68">
        <f>B78+B84</f>
        <v>257790049.22999999</v>
      </c>
      <c r="C77" s="75"/>
      <c r="D77" s="76">
        <f>D78+D84</f>
        <v>0</v>
      </c>
    </row>
    <row r="78" spans="1:4" x14ac:dyDescent="0.2">
      <c r="A78" s="55" t="s">
        <v>322</v>
      </c>
      <c r="B78" s="70">
        <v>0</v>
      </c>
      <c r="C78" s="71"/>
      <c r="D78" s="70">
        <f>SUM(D79:D81)</f>
        <v>0</v>
      </c>
    </row>
    <row r="79" spans="1:4" x14ac:dyDescent="0.2">
      <c r="A79" s="55" t="s">
        <v>323</v>
      </c>
      <c r="B79" s="72">
        <v>0</v>
      </c>
      <c r="C79" s="73"/>
      <c r="D79" s="74">
        <v>0</v>
      </c>
    </row>
    <row r="80" spans="1:4" x14ac:dyDescent="0.2">
      <c r="A80" s="55" t="s">
        <v>324</v>
      </c>
      <c r="B80" s="68">
        <v>0</v>
      </c>
      <c r="C80" s="69"/>
      <c r="D80" s="70">
        <v>0</v>
      </c>
    </row>
    <row r="81" spans="1:6" x14ac:dyDescent="0.2">
      <c r="A81" s="55" t="s">
        <v>325</v>
      </c>
      <c r="B81" s="68">
        <v>0</v>
      </c>
      <c r="C81" s="69"/>
      <c r="D81" s="70">
        <v>0</v>
      </c>
    </row>
    <row r="82" spans="1:6" x14ac:dyDescent="0.2">
      <c r="A82" s="55"/>
      <c r="B82" s="68"/>
      <c r="C82" s="77"/>
      <c r="D82" s="70"/>
    </row>
    <row r="83" spans="1:6" x14ac:dyDescent="0.2">
      <c r="A83" s="55"/>
      <c r="B83" s="68"/>
      <c r="C83" s="71"/>
      <c r="D83" s="70"/>
    </row>
    <row r="84" spans="1:6" ht="14.25" x14ac:dyDescent="0.2">
      <c r="A84" s="49" t="s">
        <v>326</v>
      </c>
      <c r="B84" s="68">
        <f>SUM(B85:B89)</f>
        <v>257790049.22999999</v>
      </c>
      <c r="C84" s="73"/>
      <c r="D84" s="68">
        <f>SUM(D85:D89)</f>
        <v>0</v>
      </c>
    </row>
    <row r="85" spans="1:6" ht="14.25" x14ac:dyDescent="0.2">
      <c r="A85" s="49" t="s">
        <v>327</v>
      </c>
      <c r="B85" s="68">
        <v>254961182.44</v>
      </c>
      <c r="C85" s="73"/>
      <c r="D85" s="68">
        <v>0</v>
      </c>
      <c r="F85" s="78"/>
    </row>
    <row r="86" spans="1:6" x14ac:dyDescent="0.2">
      <c r="A86" s="55" t="s">
        <v>328</v>
      </c>
      <c r="B86" s="68">
        <v>2828866.79</v>
      </c>
      <c r="C86" s="73"/>
      <c r="D86" s="70">
        <v>0</v>
      </c>
      <c r="F86" s="78"/>
    </row>
    <row r="87" spans="1:6" x14ac:dyDescent="0.2">
      <c r="A87" s="55" t="s">
        <v>329</v>
      </c>
      <c r="B87" s="72">
        <v>0</v>
      </c>
      <c r="C87" s="73"/>
      <c r="D87" s="74">
        <v>0</v>
      </c>
      <c r="F87" s="78"/>
    </row>
    <row r="88" spans="1:6" x14ac:dyDescent="0.2">
      <c r="A88" s="55" t="s">
        <v>330</v>
      </c>
      <c r="B88" s="72">
        <v>0</v>
      </c>
      <c r="C88" s="73"/>
      <c r="D88" s="74">
        <v>0</v>
      </c>
      <c r="F88" s="63"/>
    </row>
    <row r="89" spans="1:6" x14ac:dyDescent="0.2">
      <c r="A89" s="55" t="s">
        <v>331</v>
      </c>
      <c r="B89" s="72">
        <v>0</v>
      </c>
      <c r="C89" s="75"/>
      <c r="D89" s="76">
        <v>0</v>
      </c>
    </row>
    <row r="90" spans="1:6" ht="14.25" x14ac:dyDescent="0.2">
      <c r="A90" s="49"/>
      <c r="B90" s="79"/>
      <c r="C90" s="71"/>
      <c r="D90" s="70"/>
    </row>
    <row r="91" spans="1:6" x14ac:dyDescent="0.2">
      <c r="A91" s="55"/>
      <c r="B91" s="68"/>
      <c r="C91" s="71"/>
      <c r="D91" s="70"/>
    </row>
    <row r="92" spans="1:6" ht="14.25" x14ac:dyDescent="0.2">
      <c r="A92" s="49" t="s">
        <v>332</v>
      </c>
      <c r="B92" s="72">
        <v>0</v>
      </c>
      <c r="C92" s="73"/>
      <c r="D92" s="74">
        <v>0</v>
      </c>
    </row>
    <row r="93" spans="1:6" ht="14.25" x14ac:dyDescent="0.2">
      <c r="A93" s="49" t="s">
        <v>333</v>
      </c>
      <c r="B93" s="68">
        <v>0</v>
      </c>
      <c r="C93" s="77"/>
      <c r="D93" s="74">
        <v>0</v>
      </c>
    </row>
    <row r="94" spans="1:6" x14ac:dyDescent="0.2">
      <c r="A94" s="55" t="s">
        <v>334</v>
      </c>
      <c r="B94" s="72">
        <v>0</v>
      </c>
      <c r="C94" s="73"/>
      <c r="D94" s="74">
        <v>0</v>
      </c>
    </row>
    <row r="95" spans="1:6" x14ac:dyDescent="0.2">
      <c r="A95" s="55" t="s">
        <v>335</v>
      </c>
      <c r="B95" s="72">
        <v>0</v>
      </c>
      <c r="C95" s="73"/>
      <c r="D95" s="74">
        <v>0</v>
      </c>
    </row>
    <row r="96" spans="1:6" x14ac:dyDescent="0.2">
      <c r="A96" s="55"/>
      <c r="B96" s="80"/>
      <c r="C96" s="81"/>
      <c r="D96" s="82"/>
    </row>
    <row r="98" spans="1:4" x14ac:dyDescent="0.2">
      <c r="A98" s="45"/>
      <c r="B98" s="45"/>
      <c r="C98" s="45"/>
      <c r="D98" s="45"/>
    </row>
    <row r="99" spans="1:4" x14ac:dyDescent="0.2">
      <c r="A99" s="64" t="s">
        <v>230</v>
      </c>
      <c r="D99" s="65" t="s">
        <v>336</v>
      </c>
    </row>
    <row r="102" spans="1:4" x14ac:dyDescent="0.2">
      <c r="B102" s="83"/>
      <c r="D102" s="83"/>
    </row>
    <row r="103" spans="1:4" x14ac:dyDescent="0.2">
      <c r="D103" s="83"/>
    </row>
  </sheetData>
  <mergeCells count="12">
    <mergeCell ref="A65:D65"/>
    <mergeCell ref="A2:D2"/>
    <mergeCell ref="A3:D3"/>
    <mergeCell ref="A4:D4"/>
    <mergeCell ref="A5:D5"/>
    <mergeCell ref="A7:D7"/>
    <mergeCell ref="A11:D11"/>
    <mergeCell ref="A56:D56"/>
    <mergeCell ref="A57:D57"/>
    <mergeCell ref="A58:D58"/>
    <mergeCell ref="A59:D59"/>
    <mergeCell ref="A61:D61"/>
  </mergeCells>
  <pageMargins left="0.70866141732283472" right="0.70866141732283472" top="0.74803149606299213" bottom="0.74803149606299213" header="0.31496062992125984" footer="0.31496062992125984"/>
  <pageSetup scale="76" fitToHeight="0" orientation="landscape" r:id="rId1"/>
  <rowBreaks count="1" manualBreakCount="1">
    <brk id="52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A9" sqref="A9:E34"/>
    </sheetView>
  </sheetViews>
  <sheetFormatPr baseColWidth="10" defaultRowHeight="15" x14ac:dyDescent="0.25"/>
  <cols>
    <col min="1" max="1" width="54.6640625" style="43" customWidth="1"/>
    <col min="2" max="2" width="31.5" style="43" bestFit="1" customWidth="1"/>
    <col min="3" max="3" width="38.5" style="43" bestFit="1" customWidth="1"/>
    <col min="4" max="4" width="30.33203125" style="43" bestFit="1" customWidth="1"/>
    <col min="5" max="5" width="28.83203125" style="43" bestFit="1" customWidth="1"/>
    <col min="6" max="16384" width="12" style="43"/>
  </cols>
  <sheetData>
    <row r="1" spans="1:5" x14ac:dyDescent="0.25">
      <c r="A1" s="85" t="s">
        <v>170</v>
      </c>
      <c r="B1" s="85"/>
      <c r="C1" s="85"/>
      <c r="D1" s="85"/>
      <c r="E1" s="85"/>
    </row>
    <row r="2" spans="1:5" x14ac:dyDescent="0.25">
      <c r="A2" s="85" t="s">
        <v>171</v>
      </c>
      <c r="B2" s="85"/>
      <c r="C2" s="85"/>
      <c r="D2" s="85"/>
      <c r="E2" s="85"/>
    </row>
    <row r="3" spans="1:5" x14ac:dyDescent="0.25">
      <c r="A3" s="85" t="s">
        <v>172</v>
      </c>
      <c r="B3" s="85"/>
      <c r="C3" s="85"/>
      <c r="D3" s="85"/>
      <c r="E3" s="85"/>
    </row>
    <row r="4" spans="1:5" x14ac:dyDescent="0.25">
      <c r="A4" s="84"/>
      <c r="B4" s="84"/>
      <c r="C4" s="84"/>
      <c r="D4" s="84"/>
      <c r="E4" s="84"/>
    </row>
    <row r="5" spans="1:5" x14ac:dyDescent="0.25">
      <c r="A5" s="85" t="s">
        <v>274</v>
      </c>
      <c r="B5" s="85"/>
      <c r="C5" s="85"/>
      <c r="D5" s="85"/>
      <c r="E5" s="85"/>
    </row>
    <row r="6" spans="1:5" x14ac:dyDescent="0.25">
      <c r="A6" s="85" t="s">
        <v>232</v>
      </c>
      <c r="B6" s="85"/>
      <c r="C6" s="85"/>
      <c r="D6" s="85"/>
      <c r="E6" s="85"/>
    </row>
    <row r="7" spans="1:5" x14ac:dyDescent="0.25">
      <c r="A7" s="85" t="s">
        <v>175</v>
      </c>
      <c r="B7" s="85"/>
      <c r="C7" s="85"/>
      <c r="D7" s="85"/>
      <c r="E7" s="85"/>
    </row>
    <row r="9" spans="1:5" x14ac:dyDescent="0.25">
      <c r="A9" s="120" t="s">
        <v>275</v>
      </c>
      <c r="B9" s="120" t="s">
        <v>276</v>
      </c>
      <c r="C9" s="120" t="s">
        <v>277</v>
      </c>
      <c r="D9" s="120" t="s">
        <v>278</v>
      </c>
      <c r="E9" s="120" t="s">
        <v>279</v>
      </c>
    </row>
    <row r="10" spans="1:5" x14ac:dyDescent="0.25">
      <c r="A10" s="116" t="s">
        <v>280</v>
      </c>
      <c r="B10" s="116"/>
      <c r="C10" s="116"/>
      <c r="D10" s="116"/>
      <c r="E10" s="116"/>
    </row>
    <row r="11" spans="1:5" x14ac:dyDescent="0.25">
      <c r="A11" s="116" t="s">
        <v>281</v>
      </c>
      <c r="B11" s="116"/>
      <c r="C11" s="116"/>
      <c r="D11" s="116"/>
      <c r="E11" s="116"/>
    </row>
    <row r="12" spans="1:5" x14ac:dyDescent="0.25">
      <c r="A12" s="116" t="s">
        <v>282</v>
      </c>
      <c r="B12" s="116"/>
      <c r="C12" s="116"/>
      <c r="D12" s="115">
        <v>7818180</v>
      </c>
      <c r="E12" s="115">
        <v>7818180</v>
      </c>
    </row>
    <row r="13" spans="1:5" x14ac:dyDescent="0.25">
      <c r="A13" s="116" t="s">
        <v>283</v>
      </c>
      <c r="B13" s="116" t="s">
        <v>284</v>
      </c>
      <c r="C13" s="116" t="s">
        <v>285</v>
      </c>
      <c r="D13" s="115">
        <v>7818180</v>
      </c>
      <c r="E13" s="115">
        <v>7818180</v>
      </c>
    </row>
    <row r="14" spans="1:5" x14ac:dyDescent="0.25">
      <c r="A14" s="116" t="s">
        <v>286</v>
      </c>
      <c r="B14" s="116"/>
      <c r="C14" s="116"/>
      <c r="D14" s="115">
        <v>0</v>
      </c>
      <c r="E14" s="115">
        <v>0</v>
      </c>
    </row>
    <row r="15" spans="1:5" x14ac:dyDescent="0.25">
      <c r="A15" s="116" t="s">
        <v>287</v>
      </c>
      <c r="B15" s="116"/>
      <c r="C15" s="116"/>
      <c r="D15" s="115">
        <v>0</v>
      </c>
      <c r="E15" s="115">
        <v>0</v>
      </c>
    </row>
    <row r="16" spans="1:5" x14ac:dyDescent="0.25">
      <c r="A16" s="116" t="s">
        <v>288</v>
      </c>
      <c r="B16" s="116"/>
      <c r="C16" s="116"/>
      <c r="D16" s="115">
        <v>0</v>
      </c>
      <c r="E16" s="115">
        <v>0</v>
      </c>
    </row>
    <row r="17" spans="1:5" x14ac:dyDescent="0.25">
      <c r="A17" s="116" t="s">
        <v>289</v>
      </c>
      <c r="B17" s="116"/>
      <c r="C17" s="116"/>
      <c r="D17" s="116"/>
      <c r="E17" s="116"/>
    </row>
    <row r="18" spans="1:5" x14ac:dyDescent="0.25">
      <c r="A18" s="116" t="s">
        <v>290</v>
      </c>
      <c r="B18" s="116"/>
      <c r="C18" s="116"/>
      <c r="D18" s="116"/>
      <c r="E18" s="116"/>
    </row>
    <row r="19" spans="1:5" x14ac:dyDescent="0.25">
      <c r="A19" s="116" t="s">
        <v>286</v>
      </c>
      <c r="B19" s="116"/>
      <c r="C19" s="116"/>
      <c r="D19" s="115">
        <v>0</v>
      </c>
      <c r="E19" s="115">
        <v>0</v>
      </c>
    </row>
    <row r="20" spans="1:5" x14ac:dyDescent="0.25">
      <c r="A20" s="116" t="s">
        <v>287</v>
      </c>
      <c r="B20" s="116"/>
      <c r="C20" s="116"/>
      <c r="D20" s="115">
        <v>0</v>
      </c>
      <c r="E20" s="115">
        <v>0</v>
      </c>
    </row>
    <row r="21" spans="1:5" x14ac:dyDescent="0.25">
      <c r="A21" s="116" t="s">
        <v>291</v>
      </c>
      <c r="B21" s="116"/>
      <c r="C21" s="116"/>
      <c r="D21" s="115">
        <v>7818180</v>
      </c>
      <c r="E21" s="115">
        <v>7818180</v>
      </c>
    </row>
    <row r="22" spans="1:5" x14ac:dyDescent="0.25">
      <c r="A22" s="116" t="s">
        <v>292</v>
      </c>
      <c r="B22" s="116"/>
      <c r="C22" s="116"/>
      <c r="D22" s="116"/>
      <c r="E22" s="116"/>
    </row>
    <row r="23" spans="1:5" x14ac:dyDescent="0.25">
      <c r="A23" s="116" t="s">
        <v>282</v>
      </c>
      <c r="B23" s="116"/>
      <c r="C23" s="116"/>
      <c r="D23" s="115">
        <v>43000010</v>
      </c>
      <c r="E23" s="115">
        <v>42348495</v>
      </c>
    </row>
    <row r="24" spans="1:5" x14ac:dyDescent="0.25">
      <c r="A24" s="116" t="s">
        <v>283</v>
      </c>
      <c r="B24" s="116" t="s">
        <v>284</v>
      </c>
      <c r="C24" s="116" t="s">
        <v>285</v>
      </c>
      <c r="D24" s="115">
        <v>43000010</v>
      </c>
      <c r="E24" s="115">
        <v>42348495</v>
      </c>
    </row>
    <row r="25" spans="1:5" x14ac:dyDescent="0.25">
      <c r="A25" s="116" t="s">
        <v>286</v>
      </c>
      <c r="B25" s="116"/>
      <c r="C25" s="116"/>
      <c r="D25" s="115">
        <v>0</v>
      </c>
      <c r="E25" s="115">
        <v>0</v>
      </c>
    </row>
    <row r="26" spans="1:5" x14ac:dyDescent="0.25">
      <c r="A26" s="116" t="s">
        <v>287</v>
      </c>
      <c r="B26" s="116"/>
      <c r="C26" s="116"/>
      <c r="D26" s="115">
        <v>0</v>
      </c>
      <c r="E26" s="115">
        <v>0</v>
      </c>
    </row>
    <row r="27" spans="1:5" x14ac:dyDescent="0.25">
      <c r="A27" s="116" t="s">
        <v>288</v>
      </c>
      <c r="B27" s="116"/>
      <c r="C27" s="116"/>
      <c r="D27" s="115">
        <v>0</v>
      </c>
      <c r="E27" s="115">
        <v>0</v>
      </c>
    </row>
    <row r="28" spans="1:5" x14ac:dyDescent="0.25">
      <c r="A28" s="116" t="s">
        <v>289</v>
      </c>
      <c r="B28" s="116"/>
      <c r="C28" s="116"/>
      <c r="D28" s="116"/>
      <c r="E28" s="116"/>
    </row>
    <row r="29" spans="1:5" x14ac:dyDescent="0.25">
      <c r="A29" s="116" t="s">
        <v>290</v>
      </c>
      <c r="B29" s="116"/>
      <c r="C29" s="116"/>
      <c r="D29" s="116"/>
      <c r="E29" s="116"/>
    </row>
    <row r="30" spans="1:5" x14ac:dyDescent="0.25">
      <c r="A30" s="116" t="s">
        <v>286</v>
      </c>
      <c r="B30" s="116"/>
      <c r="C30" s="116"/>
      <c r="D30" s="115">
        <v>0</v>
      </c>
      <c r="E30" s="115">
        <v>0</v>
      </c>
    </row>
    <row r="31" spans="1:5" x14ac:dyDescent="0.25">
      <c r="A31" s="116" t="s">
        <v>287</v>
      </c>
      <c r="B31" s="116"/>
      <c r="C31" s="116"/>
      <c r="D31" s="115">
        <v>0</v>
      </c>
      <c r="E31" s="115">
        <v>0</v>
      </c>
    </row>
    <row r="32" spans="1:5" x14ac:dyDescent="0.25">
      <c r="A32" s="116" t="s">
        <v>293</v>
      </c>
      <c r="B32" s="116"/>
      <c r="C32" s="116"/>
      <c r="D32" s="115">
        <v>43000010</v>
      </c>
      <c r="E32" s="115">
        <v>42348495</v>
      </c>
    </row>
    <row r="33" spans="1:5" x14ac:dyDescent="0.25">
      <c r="A33" s="116" t="s">
        <v>294</v>
      </c>
      <c r="B33" s="116"/>
      <c r="C33" s="116"/>
      <c r="D33" s="115">
        <v>70878331.579999998</v>
      </c>
      <c r="E33" s="115">
        <v>73878411.629999995</v>
      </c>
    </row>
    <row r="34" spans="1:5" x14ac:dyDescent="0.25">
      <c r="A34" s="116" t="s">
        <v>295</v>
      </c>
      <c r="B34" s="116"/>
      <c r="C34" s="116"/>
      <c r="D34" s="115">
        <v>121696521.58</v>
      </c>
      <c r="E34" s="115">
        <v>124045086.63</v>
      </c>
    </row>
    <row r="36" spans="1:5" x14ac:dyDescent="0.25">
      <c r="A36" s="43" t="s">
        <v>230</v>
      </c>
    </row>
  </sheetData>
  <mergeCells count="6"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7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A9" sqref="A9:G28"/>
    </sheetView>
  </sheetViews>
  <sheetFormatPr baseColWidth="10" defaultRowHeight="15" x14ac:dyDescent="0.25"/>
  <cols>
    <col min="1" max="1" width="6.1640625" style="43" customWidth="1"/>
    <col min="2" max="2" width="65.83203125" style="43" customWidth="1"/>
    <col min="3" max="7" width="20.83203125" style="43" customWidth="1"/>
    <col min="8" max="16384" width="12" style="43"/>
  </cols>
  <sheetData>
    <row r="1" spans="1:7" x14ac:dyDescent="0.25">
      <c r="A1" s="85" t="s">
        <v>170</v>
      </c>
      <c r="B1" s="85"/>
      <c r="C1" s="85"/>
      <c r="D1" s="85"/>
      <c r="E1" s="85"/>
      <c r="F1" s="85"/>
      <c r="G1" s="85"/>
    </row>
    <row r="2" spans="1:7" x14ac:dyDescent="0.25">
      <c r="A2" s="85" t="s">
        <v>171</v>
      </c>
      <c r="B2" s="85"/>
      <c r="C2" s="85"/>
      <c r="D2" s="85"/>
      <c r="E2" s="85"/>
      <c r="F2" s="85"/>
      <c r="G2" s="85"/>
    </row>
    <row r="3" spans="1:7" x14ac:dyDescent="0.25">
      <c r="A3" s="85" t="s">
        <v>172</v>
      </c>
      <c r="B3" s="85"/>
      <c r="C3" s="85"/>
      <c r="D3" s="85"/>
      <c r="E3" s="85"/>
      <c r="F3" s="85"/>
      <c r="G3" s="85"/>
    </row>
    <row r="4" spans="1:7" x14ac:dyDescent="0.25">
      <c r="A4" s="84"/>
      <c r="B4" s="84"/>
      <c r="C4" s="84"/>
      <c r="D4" s="84"/>
      <c r="E4" s="84"/>
      <c r="F4" s="84"/>
      <c r="G4" s="84"/>
    </row>
    <row r="5" spans="1:7" x14ac:dyDescent="0.25">
      <c r="A5" s="85" t="s">
        <v>231</v>
      </c>
      <c r="B5" s="85"/>
      <c r="C5" s="85"/>
      <c r="D5" s="85"/>
      <c r="E5" s="85"/>
      <c r="F5" s="85"/>
      <c r="G5" s="85"/>
    </row>
    <row r="6" spans="1:7" x14ac:dyDescent="0.25">
      <c r="A6" s="85" t="s">
        <v>232</v>
      </c>
      <c r="B6" s="85"/>
      <c r="C6" s="85"/>
      <c r="D6" s="85"/>
      <c r="E6" s="85"/>
      <c r="F6" s="85"/>
      <c r="G6" s="85"/>
    </row>
    <row r="7" spans="1:7" x14ac:dyDescent="0.25">
      <c r="A7" s="85" t="s">
        <v>175</v>
      </c>
      <c r="B7" s="85"/>
      <c r="C7" s="85"/>
      <c r="D7" s="85"/>
      <c r="E7" s="85"/>
      <c r="F7" s="85"/>
      <c r="G7" s="85"/>
    </row>
    <row r="9" spans="1:7" ht="30" x14ac:dyDescent="0.25">
      <c r="A9" s="118"/>
      <c r="B9" s="118" t="s">
        <v>233</v>
      </c>
      <c r="C9" s="118" t="s">
        <v>234</v>
      </c>
      <c r="D9" s="118" t="s">
        <v>235</v>
      </c>
      <c r="E9" s="118" t="s">
        <v>236</v>
      </c>
      <c r="F9" s="118" t="s">
        <v>237</v>
      </c>
      <c r="G9" s="118" t="s">
        <v>238</v>
      </c>
    </row>
    <row r="10" spans="1:7" x14ac:dyDescent="0.25">
      <c r="A10" s="116">
        <v>1</v>
      </c>
      <c r="B10" s="116" t="s">
        <v>239</v>
      </c>
      <c r="C10" s="116"/>
      <c r="D10" s="116"/>
      <c r="E10" s="116"/>
      <c r="F10" s="116"/>
      <c r="G10" s="116"/>
    </row>
    <row r="11" spans="1:7" x14ac:dyDescent="0.25">
      <c r="A11" s="116">
        <v>1.1000000000000001</v>
      </c>
      <c r="B11" s="116" t="s">
        <v>240</v>
      </c>
      <c r="C11" s="115">
        <v>561918426.48000002</v>
      </c>
      <c r="D11" s="115">
        <v>5181215839.3100004</v>
      </c>
      <c r="E11" s="115">
        <v>5198529564.0500002</v>
      </c>
      <c r="F11" s="115">
        <v>544604701.74000001</v>
      </c>
      <c r="G11" s="115">
        <v>-17313724.739999998</v>
      </c>
    </row>
    <row r="12" spans="1:7" x14ac:dyDescent="0.25">
      <c r="A12" s="116" t="s">
        <v>241</v>
      </c>
      <c r="B12" s="116" t="s">
        <v>242</v>
      </c>
      <c r="C12" s="115">
        <v>556006175.86000001</v>
      </c>
      <c r="D12" s="115">
        <v>5045963251.9799995</v>
      </c>
      <c r="E12" s="115">
        <v>5062558362.9499998</v>
      </c>
      <c r="F12" s="115">
        <v>539411064.88999999</v>
      </c>
      <c r="G12" s="115">
        <v>-16595110.970000001</v>
      </c>
    </row>
    <row r="13" spans="1:7" x14ac:dyDescent="0.25">
      <c r="A13" s="116" t="s">
        <v>243</v>
      </c>
      <c r="B13" s="116" t="s">
        <v>244</v>
      </c>
      <c r="C13" s="115">
        <v>1368485.35</v>
      </c>
      <c r="D13" s="115">
        <v>135252587.33000001</v>
      </c>
      <c r="E13" s="115">
        <v>132732572</v>
      </c>
      <c r="F13" s="115">
        <v>3888500.68</v>
      </c>
      <c r="G13" s="115">
        <v>2520015.33</v>
      </c>
    </row>
    <row r="14" spans="1:7" x14ac:dyDescent="0.25">
      <c r="A14" s="116" t="s">
        <v>245</v>
      </c>
      <c r="B14" s="116" t="s">
        <v>246</v>
      </c>
      <c r="C14" s="115">
        <v>4543765.28</v>
      </c>
      <c r="D14" s="115">
        <v>0</v>
      </c>
      <c r="E14" s="115">
        <v>3238629.1</v>
      </c>
      <c r="F14" s="115">
        <v>1305136.18</v>
      </c>
      <c r="G14" s="115">
        <v>-3238629.1</v>
      </c>
    </row>
    <row r="15" spans="1:7" x14ac:dyDescent="0.25">
      <c r="A15" s="116" t="s">
        <v>247</v>
      </c>
      <c r="B15" s="116" t="s">
        <v>248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</row>
    <row r="16" spans="1:7" x14ac:dyDescent="0.25">
      <c r="A16" s="116" t="s">
        <v>249</v>
      </c>
      <c r="B16" s="116" t="s">
        <v>250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</row>
    <row r="17" spans="1:7" x14ac:dyDescent="0.25">
      <c r="A17" s="116" t="s">
        <v>251</v>
      </c>
      <c r="B17" s="116" t="s">
        <v>252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</row>
    <row r="18" spans="1:7" x14ac:dyDescent="0.25">
      <c r="A18" s="116" t="s">
        <v>253</v>
      </c>
      <c r="B18" s="116" t="s">
        <v>254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116">
        <v>1.2</v>
      </c>
      <c r="B19" s="116" t="s">
        <v>255</v>
      </c>
      <c r="C19" s="115">
        <v>2353948396.6199999</v>
      </c>
      <c r="D19" s="115">
        <v>36169464.049999997</v>
      </c>
      <c r="E19" s="115">
        <v>15683444.42</v>
      </c>
      <c r="F19" s="115">
        <v>2374434416.25</v>
      </c>
      <c r="G19" s="115">
        <v>20486019.629999999</v>
      </c>
    </row>
    <row r="20" spans="1:7" x14ac:dyDescent="0.25">
      <c r="A20" s="116" t="s">
        <v>256</v>
      </c>
      <c r="B20" s="116" t="s">
        <v>257</v>
      </c>
      <c r="C20" s="115">
        <v>39833604.740000002</v>
      </c>
      <c r="D20" s="115">
        <v>0</v>
      </c>
      <c r="E20" s="115">
        <v>0</v>
      </c>
      <c r="F20" s="115">
        <v>39833604.740000002</v>
      </c>
      <c r="G20" s="115">
        <v>0</v>
      </c>
    </row>
    <row r="21" spans="1:7" x14ac:dyDescent="0.25">
      <c r="A21" s="116" t="s">
        <v>258</v>
      </c>
      <c r="B21" s="116" t="s">
        <v>259</v>
      </c>
      <c r="C21" s="115">
        <v>6746560.7599999998</v>
      </c>
      <c r="D21" s="115">
        <v>0</v>
      </c>
      <c r="E21" s="115">
        <v>0</v>
      </c>
      <c r="F21" s="115">
        <v>6746560.7599999998</v>
      </c>
      <c r="G21" s="115">
        <v>0</v>
      </c>
    </row>
    <row r="22" spans="1:7" x14ac:dyDescent="0.25">
      <c r="A22" s="116" t="s">
        <v>260</v>
      </c>
      <c r="B22" s="116" t="s">
        <v>261</v>
      </c>
      <c r="C22" s="115">
        <v>2107970871.0599999</v>
      </c>
      <c r="D22" s="115">
        <v>34460705.030000001</v>
      </c>
      <c r="E22" s="115">
        <v>12260185.24</v>
      </c>
      <c r="F22" s="115">
        <v>2130171390.8499999</v>
      </c>
      <c r="G22" s="115">
        <v>22200519.789999999</v>
      </c>
    </row>
    <row r="23" spans="1:7" x14ac:dyDescent="0.25">
      <c r="A23" s="116" t="s">
        <v>262</v>
      </c>
      <c r="B23" s="116" t="s">
        <v>263</v>
      </c>
      <c r="C23" s="115">
        <v>284553329.57999998</v>
      </c>
      <c r="D23" s="115">
        <v>1691796.4</v>
      </c>
      <c r="E23" s="115">
        <v>58641.08</v>
      </c>
      <c r="F23" s="115">
        <v>286186484.89999998</v>
      </c>
      <c r="G23" s="115">
        <v>1633155.32</v>
      </c>
    </row>
    <row r="24" spans="1:7" x14ac:dyDescent="0.25">
      <c r="A24" s="116" t="s">
        <v>264</v>
      </c>
      <c r="B24" s="116" t="s">
        <v>265</v>
      </c>
      <c r="C24" s="115">
        <v>62608310.939999998</v>
      </c>
      <c r="D24" s="115">
        <v>0</v>
      </c>
      <c r="E24" s="115">
        <v>0</v>
      </c>
      <c r="F24" s="115">
        <v>62608310.939999998</v>
      </c>
      <c r="G24" s="115">
        <v>0</v>
      </c>
    </row>
    <row r="25" spans="1:7" x14ac:dyDescent="0.25">
      <c r="A25" s="116" t="s">
        <v>266</v>
      </c>
      <c r="B25" s="116" t="s">
        <v>267</v>
      </c>
      <c r="C25" s="115">
        <v>-147764280.46000001</v>
      </c>
      <c r="D25" s="115">
        <v>16962.62</v>
      </c>
      <c r="E25" s="115">
        <v>3364618.1</v>
      </c>
      <c r="F25" s="115">
        <v>-151111935.94</v>
      </c>
      <c r="G25" s="115">
        <v>-3347655.48</v>
      </c>
    </row>
    <row r="26" spans="1:7" x14ac:dyDescent="0.25">
      <c r="A26" s="116" t="s">
        <v>268</v>
      </c>
      <c r="B26" s="116" t="s">
        <v>269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</row>
    <row r="27" spans="1:7" x14ac:dyDescent="0.25">
      <c r="A27" s="116" t="s">
        <v>270</v>
      </c>
      <c r="B27" s="116" t="s">
        <v>271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</row>
    <row r="28" spans="1:7" x14ac:dyDescent="0.25">
      <c r="A28" s="116" t="s">
        <v>272</v>
      </c>
      <c r="B28" s="116" t="s">
        <v>273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</row>
    <row r="30" spans="1:7" x14ac:dyDescent="0.25">
      <c r="A30" s="43" t="s">
        <v>230</v>
      </c>
    </row>
  </sheetData>
  <mergeCells count="6">
    <mergeCell ref="A7:G7"/>
    <mergeCell ref="A1:G1"/>
    <mergeCell ref="A2:G2"/>
    <mergeCell ref="A3:G3"/>
    <mergeCell ref="A5:G5"/>
    <mergeCell ref="A6:G6"/>
  </mergeCells>
  <pageMargins left="0.7" right="0.7" top="0.75" bottom="0.75" header="0.3" footer="0.3"/>
  <pageSetup paperSize="9" scale="8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workbookViewId="0">
      <selection activeCell="A15" sqref="A15"/>
    </sheetView>
  </sheetViews>
  <sheetFormatPr baseColWidth="10" defaultRowHeight="15" x14ac:dyDescent="0.25"/>
  <cols>
    <col min="1" max="1" width="99.1640625" style="43" customWidth="1"/>
    <col min="2" max="3" width="26" style="43" customWidth="1"/>
    <col min="4" max="16384" width="12" style="43"/>
  </cols>
  <sheetData>
    <row r="1" spans="1:3" x14ac:dyDescent="0.25">
      <c r="A1" s="85" t="s">
        <v>170</v>
      </c>
      <c r="B1" s="85"/>
      <c r="C1" s="85"/>
    </row>
    <row r="2" spans="1:3" x14ac:dyDescent="0.25">
      <c r="A2" s="85" t="s">
        <v>171</v>
      </c>
      <c r="B2" s="85"/>
      <c r="C2" s="85"/>
    </row>
    <row r="3" spans="1:3" x14ac:dyDescent="0.25">
      <c r="A3" s="85" t="s">
        <v>172</v>
      </c>
      <c r="B3" s="85"/>
      <c r="C3" s="85"/>
    </row>
    <row r="4" spans="1:3" x14ac:dyDescent="0.25">
      <c r="A4" s="84"/>
      <c r="B4" s="84"/>
      <c r="C4" s="84"/>
    </row>
    <row r="5" spans="1:3" x14ac:dyDescent="0.25">
      <c r="A5" s="85" t="s">
        <v>173</v>
      </c>
      <c r="B5" s="85"/>
      <c r="C5" s="85"/>
    </row>
    <row r="6" spans="1:3" x14ac:dyDescent="0.25">
      <c r="A6" s="85" t="s">
        <v>174</v>
      </c>
      <c r="B6" s="85"/>
      <c r="C6" s="85"/>
    </row>
    <row r="7" spans="1:3" x14ac:dyDescent="0.25">
      <c r="A7" s="85" t="s">
        <v>175</v>
      </c>
      <c r="B7" s="85"/>
      <c r="C7" s="85"/>
    </row>
    <row r="9" spans="1:3" x14ac:dyDescent="0.25">
      <c r="A9" s="119"/>
      <c r="B9" s="119">
        <v>2020</v>
      </c>
      <c r="C9" s="119">
        <v>2019</v>
      </c>
    </row>
    <row r="10" spans="1:3" x14ac:dyDescent="0.25">
      <c r="A10" s="116" t="s">
        <v>176</v>
      </c>
      <c r="B10" s="116"/>
      <c r="C10" s="116"/>
    </row>
    <row r="11" spans="1:3" x14ac:dyDescent="0.25">
      <c r="A11" s="116" t="s">
        <v>177</v>
      </c>
      <c r="B11" s="115">
        <v>381591192.51999998</v>
      </c>
      <c r="C11" s="115">
        <v>357599931.12</v>
      </c>
    </row>
    <row r="12" spans="1:3" x14ac:dyDescent="0.25">
      <c r="A12" s="116" t="s">
        <v>178</v>
      </c>
      <c r="B12" s="115">
        <v>277578141.49000001</v>
      </c>
      <c r="C12" s="115">
        <v>262610905.97999999</v>
      </c>
    </row>
    <row r="13" spans="1:3" x14ac:dyDescent="0.25">
      <c r="A13" s="116" t="s">
        <v>179</v>
      </c>
      <c r="B13" s="115">
        <v>0</v>
      </c>
      <c r="C13" s="115">
        <v>0</v>
      </c>
    </row>
    <row r="14" spans="1:3" x14ac:dyDescent="0.25">
      <c r="A14" s="116" t="s">
        <v>180</v>
      </c>
      <c r="B14" s="115">
        <v>0</v>
      </c>
      <c r="C14" s="115">
        <v>0</v>
      </c>
    </row>
    <row r="15" spans="1:3" x14ac:dyDescent="0.25">
      <c r="A15" s="116" t="s">
        <v>181</v>
      </c>
      <c r="B15" s="115">
        <v>50116453.109999999</v>
      </c>
      <c r="C15" s="115">
        <v>43292232.469999999</v>
      </c>
    </row>
    <row r="16" spans="1:3" x14ac:dyDescent="0.25">
      <c r="A16" s="116" t="s">
        <v>182</v>
      </c>
      <c r="B16" s="115">
        <v>6866357.5</v>
      </c>
      <c r="C16" s="115">
        <v>6491195.6900000004</v>
      </c>
    </row>
    <row r="17" spans="1:3" x14ac:dyDescent="0.25">
      <c r="A17" s="116" t="s">
        <v>183</v>
      </c>
      <c r="B17" s="115">
        <v>8335619.7000000002</v>
      </c>
      <c r="C17" s="115">
        <v>3293476.8</v>
      </c>
    </row>
    <row r="18" spans="1:3" x14ac:dyDescent="0.25">
      <c r="A18" s="116" t="s">
        <v>184</v>
      </c>
      <c r="B18" s="115">
        <v>0</v>
      </c>
      <c r="C18" s="115">
        <v>0</v>
      </c>
    </row>
    <row r="19" spans="1:3" x14ac:dyDescent="0.25">
      <c r="A19" s="116" t="s">
        <v>185</v>
      </c>
      <c r="B19" s="115">
        <v>38694620.719999999</v>
      </c>
      <c r="C19" s="115">
        <v>41912120.18</v>
      </c>
    </row>
    <row r="20" spans="1:3" x14ac:dyDescent="0.25">
      <c r="A20" s="116" t="s">
        <v>186</v>
      </c>
      <c r="B20" s="115">
        <v>149121160.09999999</v>
      </c>
      <c r="C20" s="115">
        <v>128531475.8</v>
      </c>
    </row>
    <row r="21" spans="1:3" x14ac:dyDescent="0.25">
      <c r="A21" s="116" t="s">
        <v>187</v>
      </c>
      <c r="B21" s="115">
        <v>149121160.09999999</v>
      </c>
      <c r="C21" s="115">
        <v>128531475.8</v>
      </c>
    </row>
    <row r="22" spans="1:3" x14ac:dyDescent="0.25">
      <c r="A22" s="116" t="s">
        <v>188</v>
      </c>
      <c r="B22" s="115">
        <v>0</v>
      </c>
      <c r="C22" s="115">
        <v>0</v>
      </c>
    </row>
    <row r="23" spans="1:3" x14ac:dyDescent="0.25">
      <c r="A23" s="116" t="s">
        <v>189</v>
      </c>
      <c r="B23" s="115">
        <v>0</v>
      </c>
      <c r="C23" s="115">
        <v>0</v>
      </c>
    </row>
    <row r="24" spans="1:3" x14ac:dyDescent="0.25">
      <c r="A24" s="116" t="s">
        <v>190</v>
      </c>
      <c r="B24" s="115">
        <v>0</v>
      </c>
      <c r="C24" s="115">
        <v>0</v>
      </c>
    </row>
    <row r="25" spans="1:3" x14ac:dyDescent="0.25">
      <c r="A25" s="116" t="s">
        <v>191</v>
      </c>
      <c r="B25" s="115">
        <v>0</v>
      </c>
      <c r="C25" s="115">
        <v>0</v>
      </c>
    </row>
    <row r="26" spans="1:3" x14ac:dyDescent="0.25">
      <c r="A26" s="116" t="s">
        <v>192</v>
      </c>
      <c r="B26" s="115">
        <v>0</v>
      </c>
      <c r="C26" s="115">
        <v>0</v>
      </c>
    </row>
    <row r="27" spans="1:3" x14ac:dyDescent="0.25">
      <c r="A27" s="116" t="s">
        <v>193</v>
      </c>
      <c r="B27" s="115">
        <v>0</v>
      </c>
      <c r="C27" s="115">
        <v>0</v>
      </c>
    </row>
    <row r="28" spans="1:3" x14ac:dyDescent="0.25">
      <c r="A28" s="116" t="s">
        <v>194</v>
      </c>
      <c r="B28" s="115">
        <v>0</v>
      </c>
      <c r="C28" s="115">
        <v>0</v>
      </c>
    </row>
    <row r="29" spans="1:3" x14ac:dyDescent="0.25">
      <c r="A29" s="116" t="s">
        <v>195</v>
      </c>
      <c r="B29" s="115">
        <v>530712352.62</v>
      </c>
      <c r="C29" s="115">
        <v>486131406.92000002</v>
      </c>
    </row>
    <row r="30" spans="1:3" x14ac:dyDescent="0.25">
      <c r="A30" s="116" t="s">
        <v>196</v>
      </c>
      <c r="B30" s="116"/>
      <c r="C30" s="116"/>
    </row>
    <row r="31" spans="1:3" x14ac:dyDescent="0.25">
      <c r="A31" s="116" t="s">
        <v>197</v>
      </c>
      <c r="B31" s="115">
        <v>240079778.59</v>
      </c>
      <c r="C31" s="115">
        <v>217804395.53</v>
      </c>
    </row>
    <row r="32" spans="1:3" x14ac:dyDescent="0.25">
      <c r="A32" s="116" t="s">
        <v>198</v>
      </c>
      <c r="B32" s="115">
        <v>126857315.16</v>
      </c>
      <c r="C32" s="115">
        <v>121183804.37</v>
      </c>
    </row>
    <row r="33" spans="1:3" x14ac:dyDescent="0.25">
      <c r="A33" s="116" t="s">
        <v>199</v>
      </c>
      <c r="B33" s="115">
        <v>28378795.420000002</v>
      </c>
      <c r="C33" s="115">
        <v>19404716.489999998</v>
      </c>
    </row>
    <row r="34" spans="1:3" x14ac:dyDescent="0.25">
      <c r="A34" s="116" t="s">
        <v>200</v>
      </c>
      <c r="B34" s="115">
        <v>84843668.010000005</v>
      </c>
      <c r="C34" s="115">
        <v>77215874.670000002</v>
      </c>
    </row>
    <row r="35" spans="1:3" x14ac:dyDescent="0.25">
      <c r="A35" s="116" t="s">
        <v>201</v>
      </c>
      <c r="B35" s="115">
        <v>21197973.48</v>
      </c>
      <c r="C35" s="115">
        <v>18910909.800000001</v>
      </c>
    </row>
    <row r="36" spans="1:3" x14ac:dyDescent="0.25">
      <c r="A36" s="116" t="s">
        <v>202</v>
      </c>
      <c r="B36" s="115">
        <v>10430000</v>
      </c>
      <c r="C36" s="115">
        <v>8599565</v>
      </c>
    </row>
    <row r="37" spans="1:3" x14ac:dyDescent="0.25">
      <c r="A37" s="116" t="s">
        <v>203</v>
      </c>
      <c r="B37" s="115">
        <v>0</v>
      </c>
      <c r="C37" s="115">
        <v>0</v>
      </c>
    </row>
    <row r="38" spans="1:3" x14ac:dyDescent="0.25">
      <c r="A38" s="116" t="s">
        <v>204</v>
      </c>
      <c r="B38" s="115">
        <v>546690.18000000005</v>
      </c>
      <c r="C38" s="115">
        <v>525759.43999999994</v>
      </c>
    </row>
    <row r="39" spans="1:3" x14ac:dyDescent="0.25">
      <c r="A39" s="116" t="s">
        <v>205</v>
      </c>
      <c r="B39" s="115">
        <v>7322105.9400000004</v>
      </c>
      <c r="C39" s="115">
        <v>7167840.4500000002</v>
      </c>
    </row>
    <row r="40" spans="1:3" x14ac:dyDescent="0.25">
      <c r="A40" s="116" t="s">
        <v>206</v>
      </c>
      <c r="B40" s="115">
        <v>2899177.36</v>
      </c>
      <c r="C40" s="115">
        <v>2617744.91</v>
      </c>
    </row>
    <row r="41" spans="1:3" x14ac:dyDescent="0.25">
      <c r="A41" s="116" t="s">
        <v>207</v>
      </c>
      <c r="B41" s="115">
        <v>0</v>
      </c>
      <c r="C41" s="115">
        <v>0</v>
      </c>
    </row>
    <row r="42" spans="1:3" x14ac:dyDescent="0.25">
      <c r="A42" s="116" t="s">
        <v>208</v>
      </c>
      <c r="B42" s="115">
        <v>0</v>
      </c>
      <c r="C42" s="115">
        <v>0</v>
      </c>
    </row>
    <row r="43" spans="1:3" x14ac:dyDescent="0.25">
      <c r="A43" s="116" t="s">
        <v>209</v>
      </c>
      <c r="B43" s="115">
        <v>0</v>
      </c>
      <c r="C43" s="115">
        <v>0</v>
      </c>
    </row>
    <row r="44" spans="1:3" x14ac:dyDescent="0.25">
      <c r="A44" s="116" t="s">
        <v>210</v>
      </c>
      <c r="B44" s="115">
        <v>0</v>
      </c>
      <c r="C44" s="115">
        <v>0</v>
      </c>
    </row>
    <row r="45" spans="1:3" x14ac:dyDescent="0.25">
      <c r="A45" s="116" t="s">
        <v>187</v>
      </c>
      <c r="B45" s="115">
        <v>0</v>
      </c>
      <c r="C45" s="115">
        <v>0</v>
      </c>
    </row>
    <row r="46" spans="1:3" x14ac:dyDescent="0.25">
      <c r="A46" s="116" t="s">
        <v>211</v>
      </c>
      <c r="B46" s="115">
        <v>0</v>
      </c>
      <c r="C46" s="115">
        <v>0</v>
      </c>
    </row>
    <row r="47" spans="1:3" x14ac:dyDescent="0.25">
      <c r="A47" s="116" t="s">
        <v>212</v>
      </c>
      <c r="B47" s="115">
        <v>0</v>
      </c>
      <c r="C47" s="115">
        <v>0</v>
      </c>
    </row>
    <row r="48" spans="1:3" x14ac:dyDescent="0.25">
      <c r="A48" s="116" t="s">
        <v>213</v>
      </c>
      <c r="B48" s="115">
        <v>0</v>
      </c>
      <c r="C48" s="115">
        <v>0</v>
      </c>
    </row>
    <row r="49" spans="1:3" x14ac:dyDescent="0.25">
      <c r="A49" s="116" t="s">
        <v>214</v>
      </c>
      <c r="B49" s="115">
        <v>1099412.23</v>
      </c>
      <c r="C49" s="115">
        <v>1180983.26</v>
      </c>
    </row>
    <row r="50" spans="1:3" x14ac:dyDescent="0.25">
      <c r="A50" s="116" t="s">
        <v>215</v>
      </c>
      <c r="B50" s="115">
        <v>1099412.23</v>
      </c>
      <c r="C50" s="115">
        <v>1180983.26</v>
      </c>
    </row>
    <row r="51" spans="1:3" x14ac:dyDescent="0.25">
      <c r="A51" s="116" t="s">
        <v>216</v>
      </c>
      <c r="B51" s="115">
        <v>0</v>
      </c>
      <c r="C51" s="115">
        <v>0</v>
      </c>
    </row>
    <row r="52" spans="1:3" x14ac:dyDescent="0.25">
      <c r="A52" s="116" t="s">
        <v>217</v>
      </c>
      <c r="B52" s="115">
        <v>0</v>
      </c>
      <c r="C52" s="115">
        <v>0</v>
      </c>
    </row>
    <row r="53" spans="1:3" x14ac:dyDescent="0.25">
      <c r="A53" s="116" t="s">
        <v>218</v>
      </c>
      <c r="B53" s="115">
        <v>0</v>
      </c>
      <c r="C53" s="115">
        <v>0</v>
      </c>
    </row>
    <row r="54" spans="1:3" x14ac:dyDescent="0.25">
      <c r="A54" s="116" t="s">
        <v>219</v>
      </c>
      <c r="B54" s="115">
        <v>0</v>
      </c>
      <c r="C54" s="115">
        <v>0</v>
      </c>
    </row>
    <row r="55" spans="1:3" x14ac:dyDescent="0.25">
      <c r="A55" s="116" t="s">
        <v>220</v>
      </c>
      <c r="B55" s="115">
        <v>13374005.880000001</v>
      </c>
      <c r="C55" s="115">
        <v>13266822.91</v>
      </c>
    </row>
    <row r="56" spans="1:3" x14ac:dyDescent="0.25">
      <c r="A56" s="116" t="s">
        <v>221</v>
      </c>
      <c r="B56" s="115">
        <v>13160946.560000001</v>
      </c>
      <c r="C56" s="115">
        <v>8648011.8699999992</v>
      </c>
    </row>
    <row r="57" spans="1:3" x14ac:dyDescent="0.25">
      <c r="A57" s="116" t="s">
        <v>222</v>
      </c>
      <c r="B57" s="116"/>
      <c r="C57" s="116"/>
    </row>
    <row r="58" spans="1:3" x14ac:dyDescent="0.25">
      <c r="A58" s="116" t="s">
        <v>223</v>
      </c>
      <c r="B58" s="116"/>
      <c r="C58" s="116"/>
    </row>
    <row r="59" spans="1:3" x14ac:dyDescent="0.25">
      <c r="A59" s="116" t="s">
        <v>224</v>
      </c>
      <c r="B59" s="116"/>
      <c r="C59" s="116"/>
    </row>
    <row r="60" spans="1:3" x14ac:dyDescent="0.25">
      <c r="A60" s="116" t="s">
        <v>225</v>
      </c>
      <c r="B60" s="116"/>
      <c r="C60" s="116"/>
    </row>
    <row r="61" spans="1:3" x14ac:dyDescent="0.25">
      <c r="A61" s="116" t="s">
        <v>226</v>
      </c>
      <c r="B61" s="115">
        <v>213059.32</v>
      </c>
      <c r="C61" s="115">
        <v>4618811.04</v>
      </c>
    </row>
    <row r="62" spans="1:3" x14ac:dyDescent="0.25">
      <c r="A62" s="116" t="s">
        <v>227</v>
      </c>
      <c r="B62" s="115">
        <v>0</v>
      </c>
      <c r="C62" s="115">
        <v>0</v>
      </c>
    </row>
    <row r="63" spans="1:3" x14ac:dyDescent="0.25">
      <c r="A63" s="116" t="s">
        <v>228</v>
      </c>
      <c r="B63" s="115">
        <v>275751170.18000001</v>
      </c>
      <c r="C63" s="115">
        <v>251163111.5</v>
      </c>
    </row>
    <row r="64" spans="1:3" x14ac:dyDescent="0.25">
      <c r="A64" s="116" t="s">
        <v>229</v>
      </c>
      <c r="B64" s="115">
        <v>254961182.44</v>
      </c>
      <c r="C64" s="115">
        <v>234968295.41999999</v>
      </c>
    </row>
    <row r="66" spans="1:1" x14ac:dyDescent="0.25">
      <c r="A66" s="43" t="s">
        <v>230</v>
      </c>
    </row>
  </sheetData>
  <mergeCells count="6">
    <mergeCell ref="A7:C7"/>
    <mergeCell ref="A1:C1"/>
    <mergeCell ref="A2:C2"/>
    <mergeCell ref="A3:C3"/>
    <mergeCell ref="A5:C5"/>
    <mergeCell ref="A6:C6"/>
  </mergeCells>
  <pageMargins left="0.7" right="0.7" top="0.75" bottom="0.75" header="0.3" footer="0.3"/>
  <pageSetup paperSize="9" scale="9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="130" zoomScaleNormal="130" workbookViewId="0">
      <selection activeCell="A78" sqref="A78"/>
    </sheetView>
  </sheetViews>
  <sheetFormatPr baseColWidth="10" defaultColWidth="8.83203125" defaultRowHeight="12.75" x14ac:dyDescent="0.2"/>
  <cols>
    <col min="1" max="1" width="46.83203125" customWidth="1"/>
    <col min="2" max="2" width="13.5" customWidth="1"/>
    <col min="3" max="3" width="14.83203125" customWidth="1"/>
    <col min="4" max="4" width="15.33203125" customWidth="1"/>
    <col min="5" max="5" width="2.5" customWidth="1"/>
    <col min="6" max="6" width="8.6640625" customWidth="1"/>
    <col min="7" max="7" width="5.1640625" customWidth="1"/>
    <col min="8" max="8" width="14.5" customWidth="1"/>
    <col min="9" max="9" width="6.6640625" customWidth="1"/>
    <col min="10" max="10" width="8" customWidth="1"/>
    <col min="11" max="11" width="3.1640625" customWidth="1"/>
  </cols>
  <sheetData>
    <row r="1" spans="1:11" ht="46.9" customHeight="1" x14ac:dyDescent="0.15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4"/>
    </row>
    <row r="2" spans="1:11" ht="9.4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91" t="s">
        <v>4</v>
      </c>
      <c r="F2" s="92"/>
      <c r="G2" s="93"/>
      <c r="H2" s="2" t="s">
        <v>5</v>
      </c>
      <c r="I2" s="94" t="s">
        <v>6</v>
      </c>
      <c r="J2" s="95"/>
    </row>
    <row r="3" spans="1:11" ht="9.4" customHeight="1" x14ac:dyDescent="0.2">
      <c r="A3" s="5" t="s">
        <v>7</v>
      </c>
      <c r="B3" s="17">
        <v>529989975.24000001</v>
      </c>
      <c r="C3" s="19">
        <v>0.01</v>
      </c>
      <c r="D3" s="17">
        <v>529989975.25</v>
      </c>
      <c r="E3" s="96">
        <v>126857315.16</v>
      </c>
      <c r="F3" s="97"/>
      <c r="G3" s="98"/>
      <c r="H3" s="17">
        <v>107063946.08</v>
      </c>
      <c r="I3" s="96">
        <v>403132660.08999997</v>
      </c>
      <c r="J3" s="99"/>
    </row>
    <row r="4" spans="1:11" ht="9.4" customHeight="1" x14ac:dyDescent="0.2">
      <c r="A4" s="5" t="s">
        <v>8</v>
      </c>
      <c r="B4" s="17">
        <v>336894204.24000001</v>
      </c>
      <c r="C4" s="17">
        <v>120504.35</v>
      </c>
      <c r="D4" s="17">
        <v>337014708.58999997</v>
      </c>
      <c r="E4" s="96">
        <v>80367213</v>
      </c>
      <c r="F4" s="97"/>
      <c r="G4" s="98"/>
      <c r="H4" s="17">
        <v>80367213</v>
      </c>
      <c r="I4" s="96">
        <v>256647495.59</v>
      </c>
      <c r="J4" s="99"/>
    </row>
    <row r="5" spans="1:11" ht="9.4" customHeight="1" x14ac:dyDescent="0.2">
      <c r="A5" s="5" t="s">
        <v>9</v>
      </c>
      <c r="B5" s="19">
        <v>0</v>
      </c>
      <c r="C5" s="19">
        <v>0</v>
      </c>
      <c r="D5" s="19">
        <v>0</v>
      </c>
      <c r="E5" s="100">
        <v>0</v>
      </c>
      <c r="F5" s="101"/>
      <c r="G5" s="102"/>
      <c r="H5" s="19">
        <v>0</v>
      </c>
      <c r="I5" s="100">
        <v>0</v>
      </c>
      <c r="J5" s="103"/>
    </row>
    <row r="6" spans="1:11" ht="9.4" customHeight="1" x14ac:dyDescent="0.2">
      <c r="A6" s="5" t="s">
        <v>10</v>
      </c>
      <c r="B6" s="17">
        <v>93390947.689999998</v>
      </c>
      <c r="C6" s="17">
        <v>1403987.65</v>
      </c>
      <c r="D6" s="17">
        <v>94794935.340000004</v>
      </c>
      <c r="E6" s="96">
        <v>23699351.859999999</v>
      </c>
      <c r="F6" s="97"/>
      <c r="G6" s="98"/>
      <c r="H6" s="17">
        <v>3905982.78</v>
      </c>
      <c r="I6" s="96">
        <v>71095583.480000004</v>
      </c>
      <c r="J6" s="99"/>
    </row>
    <row r="7" spans="1:11" ht="9.4" customHeight="1" x14ac:dyDescent="0.2">
      <c r="A7" s="5" t="s">
        <v>11</v>
      </c>
      <c r="B7" s="17">
        <v>45900000</v>
      </c>
      <c r="C7" s="17">
        <v>552747.05000000005</v>
      </c>
      <c r="D7" s="17">
        <v>46452747.049999997</v>
      </c>
      <c r="E7" s="96">
        <v>10283262.15</v>
      </c>
      <c r="F7" s="97"/>
      <c r="G7" s="98"/>
      <c r="H7" s="17">
        <v>10283262.15</v>
      </c>
      <c r="I7" s="96">
        <v>36169484.899999999</v>
      </c>
      <c r="J7" s="99"/>
    </row>
    <row r="8" spans="1:11" ht="9.4" customHeight="1" x14ac:dyDescent="0.2">
      <c r="A8" s="5" t="s">
        <v>12</v>
      </c>
      <c r="B8" s="17">
        <v>43679728.219999999</v>
      </c>
      <c r="C8" s="17">
        <v>-455041.2</v>
      </c>
      <c r="D8" s="17">
        <v>43224687.020000003</v>
      </c>
      <c r="E8" s="96">
        <v>9390845.6600000001</v>
      </c>
      <c r="F8" s="97"/>
      <c r="G8" s="98"/>
      <c r="H8" s="17">
        <v>9390845.6600000001</v>
      </c>
      <c r="I8" s="96">
        <v>33833841.359999999</v>
      </c>
      <c r="J8" s="99"/>
    </row>
    <row r="9" spans="1:11" ht="9.4" customHeight="1" x14ac:dyDescent="0.2">
      <c r="A9" s="5" t="s">
        <v>13</v>
      </c>
      <c r="B9" s="17">
        <v>3702202.39</v>
      </c>
      <c r="C9" s="17">
        <v>-2160602.7200000002</v>
      </c>
      <c r="D9" s="17">
        <v>1541599.67</v>
      </c>
      <c r="E9" s="100">
        <v>0</v>
      </c>
      <c r="F9" s="101"/>
      <c r="G9" s="102"/>
      <c r="H9" s="19">
        <v>0</v>
      </c>
      <c r="I9" s="96">
        <v>1541599.67</v>
      </c>
      <c r="J9" s="99"/>
    </row>
    <row r="10" spans="1:11" ht="9.4" customHeight="1" x14ac:dyDescent="0.2">
      <c r="A10" s="5" t="s">
        <v>14</v>
      </c>
      <c r="B10" s="17">
        <v>6422892.7000000002</v>
      </c>
      <c r="C10" s="17">
        <v>538404.88</v>
      </c>
      <c r="D10" s="17">
        <v>6961297.5800000001</v>
      </c>
      <c r="E10" s="96">
        <v>3116642.49</v>
      </c>
      <c r="F10" s="97"/>
      <c r="G10" s="98"/>
      <c r="H10" s="17">
        <v>3116642.49</v>
      </c>
      <c r="I10" s="96">
        <v>3844655.09</v>
      </c>
      <c r="J10" s="99"/>
    </row>
    <row r="11" spans="1:11" ht="9.4" customHeight="1" x14ac:dyDescent="0.2">
      <c r="A11" s="5" t="s">
        <v>15</v>
      </c>
      <c r="B11" s="19">
        <v>0</v>
      </c>
      <c r="C11" s="19">
        <v>0</v>
      </c>
      <c r="D11" s="19">
        <v>0</v>
      </c>
      <c r="E11" s="100">
        <v>0</v>
      </c>
      <c r="F11" s="101"/>
      <c r="G11" s="102"/>
      <c r="H11" s="19">
        <v>0</v>
      </c>
      <c r="I11" s="100">
        <v>0</v>
      </c>
      <c r="J11" s="103"/>
    </row>
    <row r="12" spans="1:11" ht="9.4" customHeight="1" x14ac:dyDescent="0.2">
      <c r="A12" s="5" t="s">
        <v>16</v>
      </c>
      <c r="B12" s="17">
        <v>120761034.2</v>
      </c>
      <c r="C12" s="17">
        <v>14507476.33</v>
      </c>
      <c r="D12" s="17">
        <v>135268510.53</v>
      </c>
      <c r="E12" s="96">
        <v>28378795.420000002</v>
      </c>
      <c r="F12" s="97"/>
      <c r="G12" s="98"/>
      <c r="H12" s="17">
        <v>23767956.440000001</v>
      </c>
      <c r="I12" s="96">
        <v>106889715.11</v>
      </c>
      <c r="J12" s="99"/>
    </row>
    <row r="13" spans="1:11" ht="9.4" customHeight="1" x14ac:dyDescent="0.2">
      <c r="A13" s="5" t="s">
        <v>17</v>
      </c>
      <c r="B13" s="17">
        <v>9313042.8800000008</v>
      </c>
      <c r="C13" s="17">
        <v>826689.52</v>
      </c>
      <c r="D13" s="17">
        <v>10139732.4</v>
      </c>
      <c r="E13" s="96">
        <v>1476860.18</v>
      </c>
      <c r="F13" s="97"/>
      <c r="G13" s="98"/>
      <c r="H13" s="17">
        <v>525816.94999999995</v>
      </c>
      <c r="I13" s="96">
        <v>8662872.2200000007</v>
      </c>
      <c r="J13" s="99"/>
    </row>
    <row r="14" spans="1:11" ht="9.4" customHeight="1" x14ac:dyDescent="0.2">
      <c r="A14" s="5" t="s">
        <v>18</v>
      </c>
      <c r="B14" s="17">
        <v>1042338.23</v>
      </c>
      <c r="C14" s="17">
        <v>188390.83</v>
      </c>
      <c r="D14" s="17">
        <v>1230729.06</v>
      </c>
      <c r="E14" s="96">
        <v>334543.07</v>
      </c>
      <c r="F14" s="97"/>
      <c r="G14" s="98"/>
      <c r="H14" s="17">
        <v>310997.23</v>
      </c>
      <c r="I14" s="96">
        <v>896185.99</v>
      </c>
      <c r="J14" s="99"/>
    </row>
    <row r="15" spans="1:11" ht="9.4" customHeight="1" x14ac:dyDescent="0.2">
      <c r="A15" s="5" t="s">
        <v>19</v>
      </c>
      <c r="B15" s="17">
        <v>637116.69999999995</v>
      </c>
      <c r="C15" s="17">
        <v>-52603.29</v>
      </c>
      <c r="D15" s="17">
        <v>584513.41</v>
      </c>
      <c r="E15" s="100">
        <v>0</v>
      </c>
      <c r="F15" s="101"/>
      <c r="G15" s="102"/>
      <c r="H15" s="19">
        <v>0</v>
      </c>
      <c r="I15" s="96">
        <v>584513.41</v>
      </c>
      <c r="J15" s="99"/>
    </row>
    <row r="16" spans="1:11" ht="9.4" customHeight="1" x14ac:dyDescent="0.2">
      <c r="A16" s="5" t="s">
        <v>20</v>
      </c>
      <c r="B16" s="17">
        <v>42550592.140000001</v>
      </c>
      <c r="C16" s="17">
        <v>-11583706.08</v>
      </c>
      <c r="D16" s="17">
        <v>30966886.059999999</v>
      </c>
      <c r="E16" s="96">
        <v>2607062.4300000002</v>
      </c>
      <c r="F16" s="97"/>
      <c r="G16" s="98"/>
      <c r="H16" s="17">
        <v>293148.23</v>
      </c>
      <c r="I16" s="96">
        <v>28359823.629999999</v>
      </c>
      <c r="J16" s="99"/>
    </row>
    <row r="17" spans="1:10" ht="9.4" customHeight="1" x14ac:dyDescent="0.2">
      <c r="A17" s="5" t="s">
        <v>21</v>
      </c>
      <c r="B17" s="17">
        <v>5499785.3399999999</v>
      </c>
      <c r="C17" s="17">
        <v>813321.88</v>
      </c>
      <c r="D17" s="17">
        <v>6313107.2199999997</v>
      </c>
      <c r="E17" s="96">
        <v>1148139.83</v>
      </c>
      <c r="F17" s="97"/>
      <c r="G17" s="98"/>
      <c r="H17" s="17">
        <v>1021561.67</v>
      </c>
      <c r="I17" s="96">
        <v>5164967.3899999997</v>
      </c>
      <c r="J17" s="99"/>
    </row>
    <row r="18" spans="1:10" ht="9.4" customHeight="1" x14ac:dyDescent="0.2">
      <c r="A18" s="5" t="s">
        <v>22</v>
      </c>
      <c r="B18" s="17">
        <v>48149702.420000002</v>
      </c>
      <c r="C18" s="17">
        <v>-1525042.02</v>
      </c>
      <c r="D18" s="17">
        <v>46624660.399999999</v>
      </c>
      <c r="E18" s="96">
        <v>10845279.550000001</v>
      </c>
      <c r="F18" s="97"/>
      <c r="G18" s="98"/>
      <c r="H18" s="17">
        <v>10258264.84</v>
      </c>
      <c r="I18" s="96">
        <v>35779380.850000001</v>
      </c>
      <c r="J18" s="99"/>
    </row>
    <row r="19" spans="1:10" ht="9.4" customHeight="1" x14ac:dyDescent="0.2">
      <c r="A19" s="5" t="s">
        <v>23</v>
      </c>
      <c r="B19" s="17">
        <v>5048384.1500000004</v>
      </c>
      <c r="C19" s="17">
        <v>3984105.2</v>
      </c>
      <c r="D19" s="17">
        <v>9032489.3499999996</v>
      </c>
      <c r="E19" s="96">
        <v>1015067.37</v>
      </c>
      <c r="F19" s="97"/>
      <c r="G19" s="98"/>
      <c r="H19" s="17">
        <v>795552.14</v>
      </c>
      <c r="I19" s="96">
        <v>8017421.9800000004</v>
      </c>
      <c r="J19" s="99"/>
    </row>
    <row r="20" spans="1:10" ht="9.4" customHeight="1" x14ac:dyDescent="0.2">
      <c r="A20" s="5" t="s">
        <v>24</v>
      </c>
      <c r="B20" s="19">
        <v>0</v>
      </c>
      <c r="C20" s="17">
        <v>282660</v>
      </c>
      <c r="D20" s="17">
        <v>282660</v>
      </c>
      <c r="E20" s="96">
        <v>129746.64</v>
      </c>
      <c r="F20" s="97"/>
      <c r="G20" s="98"/>
      <c r="H20" s="19">
        <v>0</v>
      </c>
      <c r="I20" s="96">
        <v>152913.35999999999</v>
      </c>
      <c r="J20" s="99"/>
    </row>
    <row r="21" spans="1:10" ht="9.4" customHeight="1" x14ac:dyDescent="0.2">
      <c r="A21" s="5" t="s">
        <v>25</v>
      </c>
      <c r="B21" s="17">
        <v>8520072.3399999999</v>
      </c>
      <c r="C21" s="17">
        <v>21573660.289999999</v>
      </c>
      <c r="D21" s="17">
        <v>30093732.629999999</v>
      </c>
      <c r="E21" s="96">
        <v>10822096.35</v>
      </c>
      <c r="F21" s="97"/>
      <c r="G21" s="98"/>
      <c r="H21" s="17">
        <v>10562615.380000001</v>
      </c>
      <c r="I21" s="96">
        <v>19271636.280000001</v>
      </c>
      <c r="J21" s="99"/>
    </row>
    <row r="22" spans="1:10" ht="9.4" customHeight="1" x14ac:dyDescent="0.2">
      <c r="A22" s="5" t="s">
        <v>26</v>
      </c>
      <c r="B22" s="17">
        <v>420510283.60000002</v>
      </c>
      <c r="C22" s="17">
        <v>58978002.659999996</v>
      </c>
      <c r="D22" s="17">
        <v>479488286.25999999</v>
      </c>
      <c r="E22" s="96">
        <v>84843668.010000005</v>
      </c>
      <c r="F22" s="97"/>
      <c r="G22" s="98"/>
      <c r="H22" s="17">
        <v>78605464.170000002</v>
      </c>
      <c r="I22" s="96">
        <v>394644618.25</v>
      </c>
      <c r="J22" s="99"/>
    </row>
    <row r="23" spans="1:10" ht="9.4" customHeight="1" x14ac:dyDescent="0.2">
      <c r="A23" s="5" t="s">
        <v>27</v>
      </c>
      <c r="B23" s="17">
        <v>38337376.009999998</v>
      </c>
      <c r="C23" s="17">
        <v>7344360.54</v>
      </c>
      <c r="D23" s="17">
        <v>45681736.549999997</v>
      </c>
      <c r="E23" s="96">
        <v>6839032.7199999997</v>
      </c>
      <c r="F23" s="97"/>
      <c r="G23" s="98"/>
      <c r="H23" s="17">
        <v>6839032.7199999997</v>
      </c>
      <c r="I23" s="96">
        <v>38842703.829999998</v>
      </c>
      <c r="J23" s="99"/>
    </row>
    <row r="24" spans="1:10" ht="9.4" customHeight="1" x14ac:dyDescent="0.2">
      <c r="A24" s="5" t="s">
        <v>28</v>
      </c>
      <c r="B24" s="17">
        <v>87343519.150000006</v>
      </c>
      <c r="C24" s="17">
        <v>-13971288.939999999</v>
      </c>
      <c r="D24" s="17">
        <v>73372230.209999993</v>
      </c>
      <c r="E24" s="96">
        <v>17170505.539999999</v>
      </c>
      <c r="F24" s="97"/>
      <c r="G24" s="98"/>
      <c r="H24" s="17">
        <v>17092901.539999999</v>
      </c>
      <c r="I24" s="96">
        <v>56201724.670000002</v>
      </c>
      <c r="J24" s="99"/>
    </row>
    <row r="25" spans="1:10" ht="9.4" customHeight="1" x14ac:dyDescent="0.2">
      <c r="A25" s="5" t="s">
        <v>29</v>
      </c>
      <c r="B25" s="17">
        <v>121236009.86</v>
      </c>
      <c r="C25" s="17">
        <v>70712837.280000001</v>
      </c>
      <c r="D25" s="17">
        <v>191948847.13999999</v>
      </c>
      <c r="E25" s="96">
        <v>31358937.870000001</v>
      </c>
      <c r="F25" s="97"/>
      <c r="G25" s="98"/>
      <c r="H25" s="17">
        <v>30825911.41</v>
      </c>
      <c r="I25" s="96">
        <v>160589909.27000001</v>
      </c>
      <c r="J25" s="99"/>
    </row>
    <row r="26" spans="1:10" ht="9.4" customHeight="1" x14ac:dyDescent="0.2">
      <c r="A26" s="5" t="s">
        <v>31</v>
      </c>
      <c r="B26" s="17">
        <v>22519876.079999998</v>
      </c>
      <c r="C26" s="17">
        <v>1209036.07</v>
      </c>
      <c r="D26" s="17">
        <v>23728912.149999999</v>
      </c>
      <c r="E26" s="96">
        <v>10936010.359999999</v>
      </c>
      <c r="F26" s="97"/>
      <c r="G26" s="98"/>
      <c r="H26" s="17">
        <v>8705669.6099999994</v>
      </c>
      <c r="I26" s="96">
        <v>12792901.789999999</v>
      </c>
      <c r="J26" s="99"/>
    </row>
    <row r="27" spans="1:10" ht="9.4" customHeight="1" x14ac:dyDescent="0.2">
      <c r="A27" s="5" t="s">
        <v>32</v>
      </c>
      <c r="B27" s="17">
        <v>90533264.959999993</v>
      </c>
      <c r="C27" s="17">
        <v>-9405518.3300000001</v>
      </c>
      <c r="D27" s="17">
        <v>81127746.629999995</v>
      </c>
      <c r="E27" s="96">
        <v>11084983.560000001</v>
      </c>
      <c r="F27" s="97"/>
      <c r="G27" s="98"/>
      <c r="H27" s="17">
        <v>10213307.09</v>
      </c>
      <c r="I27" s="96">
        <v>70042763.069999993</v>
      </c>
      <c r="J27" s="99"/>
    </row>
    <row r="28" spans="1:10" ht="9.4" customHeight="1" x14ac:dyDescent="0.2">
      <c r="A28" s="5" t="s">
        <v>33</v>
      </c>
      <c r="B28" s="17">
        <v>12120000</v>
      </c>
      <c r="C28" s="17">
        <v>5457716.8099999996</v>
      </c>
      <c r="D28" s="17">
        <v>17577716.809999999</v>
      </c>
      <c r="E28" s="96">
        <v>415487.65</v>
      </c>
      <c r="F28" s="97"/>
      <c r="G28" s="98"/>
      <c r="H28" s="17">
        <v>415487.65</v>
      </c>
      <c r="I28" s="96">
        <v>17162229.16</v>
      </c>
      <c r="J28" s="99"/>
    </row>
    <row r="29" spans="1:10" ht="9.4" customHeight="1" x14ac:dyDescent="0.2">
      <c r="A29" s="5" t="s">
        <v>34</v>
      </c>
      <c r="B29" s="17">
        <v>1364636.2</v>
      </c>
      <c r="C29" s="17">
        <v>75865.08</v>
      </c>
      <c r="D29" s="17">
        <v>1440501.28</v>
      </c>
      <c r="E29" s="96">
        <v>63006.21</v>
      </c>
      <c r="F29" s="97"/>
      <c r="G29" s="98"/>
      <c r="H29" s="17">
        <v>54065.23</v>
      </c>
      <c r="I29" s="96">
        <v>1377495.07</v>
      </c>
      <c r="J29" s="99"/>
    </row>
    <row r="30" spans="1:10" ht="9.4" customHeight="1" x14ac:dyDescent="0.2">
      <c r="A30" s="5" t="s">
        <v>35</v>
      </c>
      <c r="B30" s="17">
        <v>19367705.359999999</v>
      </c>
      <c r="C30" s="17">
        <v>-1521598.52</v>
      </c>
      <c r="D30" s="17">
        <v>17846106.84</v>
      </c>
      <c r="E30" s="96">
        <v>1681537.89</v>
      </c>
      <c r="F30" s="97"/>
      <c r="G30" s="98"/>
      <c r="H30" s="17">
        <v>929195.62</v>
      </c>
      <c r="I30" s="96">
        <v>16164568.949999999</v>
      </c>
      <c r="J30" s="99"/>
    </row>
    <row r="31" spans="1:10" ht="9.4" customHeight="1" x14ac:dyDescent="0.2">
      <c r="A31" s="5" t="s">
        <v>36</v>
      </c>
      <c r="B31" s="17">
        <v>27687895.98</v>
      </c>
      <c r="C31" s="17">
        <v>-923407.33</v>
      </c>
      <c r="D31" s="17">
        <v>26764488.649999999</v>
      </c>
      <c r="E31" s="96">
        <v>5294166.21</v>
      </c>
      <c r="F31" s="97"/>
      <c r="G31" s="98"/>
      <c r="H31" s="17">
        <v>3529893.3</v>
      </c>
      <c r="I31" s="96">
        <v>21470322.440000001</v>
      </c>
      <c r="J31" s="99"/>
    </row>
    <row r="32" spans="1:10" ht="9.4" customHeight="1" x14ac:dyDescent="0.2">
      <c r="A32" s="5" t="s">
        <v>37</v>
      </c>
      <c r="B32" s="17">
        <v>124237219.45</v>
      </c>
      <c r="C32" s="17">
        <v>14858562.98</v>
      </c>
      <c r="D32" s="17">
        <v>139095782.43000001</v>
      </c>
      <c r="E32" s="96">
        <v>21197973.48</v>
      </c>
      <c r="F32" s="97"/>
      <c r="G32" s="98"/>
      <c r="H32" s="17">
        <v>20519499.649999999</v>
      </c>
      <c r="I32" s="96">
        <v>117897808.95</v>
      </c>
      <c r="J32" s="99"/>
    </row>
    <row r="33" spans="1:10" ht="9.4" customHeight="1" x14ac:dyDescent="0.2">
      <c r="A33" s="5" t="s">
        <v>38</v>
      </c>
      <c r="B33" s="17">
        <v>43517978.109999999</v>
      </c>
      <c r="C33" s="19">
        <v>0</v>
      </c>
      <c r="D33" s="17">
        <v>43517978.109999999</v>
      </c>
      <c r="E33" s="96">
        <v>10430000</v>
      </c>
      <c r="F33" s="97"/>
      <c r="G33" s="98"/>
      <c r="H33" s="17">
        <v>10430000</v>
      </c>
      <c r="I33" s="96">
        <v>33087978.109999999</v>
      </c>
      <c r="J33" s="99"/>
    </row>
    <row r="34" spans="1:10" ht="9.4" customHeight="1" x14ac:dyDescent="0.2">
      <c r="A34" s="5" t="s">
        <v>39</v>
      </c>
      <c r="B34" s="19">
        <v>0</v>
      </c>
      <c r="C34" s="19">
        <v>0</v>
      </c>
      <c r="D34" s="19">
        <v>0</v>
      </c>
      <c r="E34" s="100">
        <v>0</v>
      </c>
      <c r="F34" s="101"/>
      <c r="G34" s="102"/>
      <c r="H34" s="19">
        <v>0</v>
      </c>
      <c r="I34" s="100">
        <v>0</v>
      </c>
      <c r="J34" s="103"/>
    </row>
    <row r="35" spans="1:10" ht="9.4" customHeight="1" x14ac:dyDescent="0.2">
      <c r="A35" s="5" t="s">
        <v>40</v>
      </c>
      <c r="B35" s="17">
        <v>8578000</v>
      </c>
      <c r="C35" s="17">
        <v>149784.07999999999</v>
      </c>
      <c r="D35" s="17">
        <v>8727784.0800000001</v>
      </c>
      <c r="E35" s="96">
        <v>546690.18000000005</v>
      </c>
      <c r="F35" s="97"/>
      <c r="G35" s="98"/>
      <c r="H35" s="17">
        <v>388164.28</v>
      </c>
      <c r="I35" s="96">
        <v>8181093.9000000004</v>
      </c>
      <c r="J35" s="99"/>
    </row>
    <row r="36" spans="1:10" ht="9.4" customHeight="1" x14ac:dyDescent="0.2">
      <c r="A36" s="5" t="s">
        <v>41</v>
      </c>
      <c r="B36" s="17">
        <v>56818000</v>
      </c>
      <c r="C36" s="17">
        <v>14208778.9</v>
      </c>
      <c r="D36" s="17">
        <v>71026778.900000006</v>
      </c>
      <c r="E36" s="96">
        <v>7322105.9400000004</v>
      </c>
      <c r="F36" s="97"/>
      <c r="G36" s="98"/>
      <c r="H36" s="17">
        <v>7235675.0199999996</v>
      </c>
      <c r="I36" s="96">
        <v>63704672.960000001</v>
      </c>
      <c r="J36" s="99"/>
    </row>
    <row r="37" spans="1:10" ht="9.4" customHeight="1" x14ac:dyDescent="0.2">
      <c r="A37" s="5" t="s">
        <v>42</v>
      </c>
      <c r="B37" s="17">
        <v>15323241.34</v>
      </c>
      <c r="C37" s="19">
        <v>0</v>
      </c>
      <c r="D37" s="17">
        <v>15323241.34</v>
      </c>
      <c r="E37" s="96">
        <v>2899177.36</v>
      </c>
      <c r="F37" s="97"/>
      <c r="G37" s="98"/>
      <c r="H37" s="17">
        <v>2465660.35</v>
      </c>
      <c r="I37" s="96">
        <v>12424063.98</v>
      </c>
      <c r="J37" s="99"/>
    </row>
    <row r="38" spans="1:10" ht="9.4" customHeight="1" x14ac:dyDescent="0.2">
      <c r="A38" s="5" t="s">
        <v>43</v>
      </c>
      <c r="B38" s="19">
        <v>0</v>
      </c>
      <c r="C38" s="19">
        <v>0</v>
      </c>
      <c r="D38" s="19">
        <v>0</v>
      </c>
      <c r="E38" s="100">
        <v>0</v>
      </c>
      <c r="F38" s="101"/>
      <c r="G38" s="102"/>
      <c r="H38" s="19">
        <v>0</v>
      </c>
      <c r="I38" s="100">
        <v>0</v>
      </c>
      <c r="J38" s="103"/>
    </row>
    <row r="39" spans="1:10" ht="9.4" customHeight="1" x14ac:dyDescent="0.2">
      <c r="A39" s="5" t="s">
        <v>44</v>
      </c>
      <c r="B39" s="19">
        <v>0</v>
      </c>
      <c r="C39" s="17">
        <v>500000</v>
      </c>
      <c r="D39" s="17">
        <v>500000</v>
      </c>
      <c r="E39" s="100">
        <v>0</v>
      </c>
      <c r="F39" s="101"/>
      <c r="G39" s="102"/>
      <c r="H39" s="19">
        <v>0</v>
      </c>
      <c r="I39" s="96">
        <v>500000</v>
      </c>
      <c r="J39" s="99"/>
    </row>
    <row r="40" spans="1:10" ht="9.4" customHeight="1" x14ac:dyDescent="0.2">
      <c r="A40" s="5" t="s">
        <v>45</v>
      </c>
      <c r="B40" s="19">
        <v>0</v>
      </c>
      <c r="C40" s="19">
        <v>0</v>
      </c>
      <c r="D40" s="19">
        <v>0</v>
      </c>
      <c r="E40" s="100">
        <v>0</v>
      </c>
      <c r="F40" s="101"/>
      <c r="G40" s="102"/>
      <c r="H40" s="19">
        <v>0</v>
      </c>
      <c r="I40" s="100">
        <v>0</v>
      </c>
      <c r="J40" s="103"/>
    </row>
    <row r="41" spans="1:10" ht="9.4" customHeight="1" x14ac:dyDescent="0.2">
      <c r="A41" s="5" t="s">
        <v>46</v>
      </c>
      <c r="B41" s="17">
        <v>34656134.659999996</v>
      </c>
      <c r="C41" s="17">
        <v>4154598.06</v>
      </c>
      <c r="D41" s="17">
        <v>38810732.719999999</v>
      </c>
      <c r="E41" s="96">
        <v>2932113.31</v>
      </c>
      <c r="F41" s="97"/>
      <c r="G41" s="98"/>
      <c r="H41" s="17">
        <v>2544834.42</v>
      </c>
      <c r="I41" s="96">
        <v>35878619.409999996</v>
      </c>
      <c r="J41" s="99"/>
    </row>
    <row r="42" spans="1:10" ht="9.4" customHeight="1" x14ac:dyDescent="0.2">
      <c r="A42" s="5" t="s">
        <v>47</v>
      </c>
      <c r="B42" s="17">
        <v>2978708</v>
      </c>
      <c r="C42" s="17">
        <v>7689982.2199999997</v>
      </c>
      <c r="D42" s="17">
        <v>10668690.220000001</v>
      </c>
      <c r="E42" s="96">
        <v>484748.21</v>
      </c>
      <c r="F42" s="97"/>
      <c r="G42" s="98"/>
      <c r="H42" s="17">
        <v>287709.28999999998</v>
      </c>
      <c r="I42" s="96">
        <v>10183942.01</v>
      </c>
      <c r="J42" s="99"/>
    </row>
    <row r="43" spans="1:10" ht="9.4" customHeight="1" x14ac:dyDescent="0.2">
      <c r="A43" s="5" t="s">
        <v>48</v>
      </c>
      <c r="B43" s="17">
        <v>21171000</v>
      </c>
      <c r="C43" s="17">
        <v>-15851810.640000001</v>
      </c>
      <c r="D43" s="17">
        <v>5319189.3600000003</v>
      </c>
      <c r="E43" s="96">
        <v>1669758.03</v>
      </c>
      <c r="F43" s="97"/>
      <c r="G43" s="98"/>
      <c r="H43" s="17">
        <v>1580140.49</v>
      </c>
      <c r="I43" s="96">
        <v>3649431.33</v>
      </c>
      <c r="J43" s="99"/>
    </row>
    <row r="44" spans="1:10" ht="9.4" customHeight="1" x14ac:dyDescent="0.2">
      <c r="A44" s="5" t="s">
        <v>49</v>
      </c>
      <c r="B44" s="17">
        <v>310794</v>
      </c>
      <c r="C44" s="17">
        <v>-36819</v>
      </c>
      <c r="D44" s="17">
        <v>273975</v>
      </c>
      <c r="E44" s="100">
        <v>0</v>
      </c>
      <c r="F44" s="101"/>
      <c r="G44" s="102"/>
      <c r="H44" s="19">
        <v>0</v>
      </c>
      <c r="I44" s="96">
        <v>273975</v>
      </c>
      <c r="J44" s="99"/>
    </row>
    <row r="45" spans="1:10" ht="9.4" customHeight="1" x14ac:dyDescent="0.2">
      <c r="A45" s="5" t="s">
        <v>50</v>
      </c>
      <c r="B45" s="17">
        <v>2400000</v>
      </c>
      <c r="C45" s="17">
        <v>1320409.95</v>
      </c>
      <c r="D45" s="17">
        <v>3720409.95</v>
      </c>
      <c r="E45" s="96">
        <v>208799.95</v>
      </c>
      <c r="F45" s="97"/>
      <c r="G45" s="98"/>
      <c r="H45" s="17">
        <v>208799.95</v>
      </c>
      <c r="I45" s="96">
        <v>3511610</v>
      </c>
      <c r="J45" s="99"/>
    </row>
    <row r="46" spans="1:10" ht="9.4" customHeight="1" x14ac:dyDescent="0.2">
      <c r="A46" s="5" t="s">
        <v>51</v>
      </c>
      <c r="B46" s="17">
        <v>2363660</v>
      </c>
      <c r="C46" s="17">
        <v>-363660</v>
      </c>
      <c r="D46" s="17">
        <v>2000000</v>
      </c>
      <c r="E46" s="100">
        <v>0</v>
      </c>
      <c r="F46" s="101"/>
      <c r="G46" s="102"/>
      <c r="H46" s="19">
        <v>0</v>
      </c>
      <c r="I46" s="96">
        <v>2000000</v>
      </c>
      <c r="J46" s="99"/>
    </row>
    <row r="47" spans="1:10" ht="9.4" customHeight="1" x14ac:dyDescent="0.2">
      <c r="A47" s="5" t="s">
        <v>52</v>
      </c>
      <c r="B47" s="17">
        <v>4701972.66</v>
      </c>
      <c r="C47" s="17">
        <v>6720585.5300000003</v>
      </c>
      <c r="D47" s="17">
        <v>11422558.189999999</v>
      </c>
      <c r="E47" s="96">
        <v>568807.12</v>
      </c>
      <c r="F47" s="97"/>
      <c r="G47" s="98"/>
      <c r="H47" s="17">
        <v>468184.69</v>
      </c>
      <c r="I47" s="96">
        <v>10853751.07</v>
      </c>
      <c r="J47" s="99"/>
    </row>
    <row r="48" spans="1:10" ht="9.4" customHeight="1" x14ac:dyDescent="0.2">
      <c r="A48" s="5" t="s">
        <v>53</v>
      </c>
      <c r="B48" s="19">
        <v>0</v>
      </c>
      <c r="C48" s="17">
        <v>12098.8</v>
      </c>
      <c r="D48" s="17">
        <v>12098.8</v>
      </c>
      <c r="E48" s="100">
        <v>0</v>
      </c>
      <c r="F48" s="101"/>
      <c r="G48" s="102"/>
      <c r="H48" s="19">
        <v>0</v>
      </c>
      <c r="I48" s="96">
        <v>12098.8</v>
      </c>
      <c r="J48" s="99"/>
    </row>
    <row r="49" spans="1:10" ht="9.4" customHeight="1" x14ac:dyDescent="0.2">
      <c r="A49" s="5" t="s">
        <v>54</v>
      </c>
      <c r="B49" s="19">
        <v>0</v>
      </c>
      <c r="C49" s="17">
        <v>500000</v>
      </c>
      <c r="D49" s="17">
        <v>500000</v>
      </c>
      <c r="E49" s="100">
        <v>0</v>
      </c>
      <c r="F49" s="101"/>
      <c r="G49" s="102"/>
      <c r="H49" s="19">
        <v>0</v>
      </c>
      <c r="I49" s="96">
        <v>500000</v>
      </c>
      <c r="J49" s="99"/>
    </row>
    <row r="50" spans="1:10" ht="9.4" customHeight="1" x14ac:dyDescent="0.2">
      <c r="A50" s="5" t="s">
        <v>55</v>
      </c>
      <c r="B50" s="17">
        <v>730000</v>
      </c>
      <c r="C50" s="17">
        <v>4163811.2</v>
      </c>
      <c r="D50" s="17">
        <v>4893811.2</v>
      </c>
      <c r="E50" s="100">
        <v>0</v>
      </c>
      <c r="F50" s="101"/>
      <c r="G50" s="102"/>
      <c r="H50" s="19">
        <v>0</v>
      </c>
      <c r="I50" s="96">
        <v>4893811.2</v>
      </c>
      <c r="J50" s="99"/>
    </row>
    <row r="51" spans="1:10" ht="9.4" customHeight="1" x14ac:dyDescent="0.2">
      <c r="A51" s="5" t="s">
        <v>56</v>
      </c>
      <c r="B51" s="17">
        <v>164175562.84999999</v>
      </c>
      <c r="C51" s="17">
        <v>192448849.09</v>
      </c>
      <c r="D51" s="17">
        <v>356624411.94</v>
      </c>
      <c r="E51" s="96">
        <v>28448777.449999999</v>
      </c>
      <c r="F51" s="97"/>
      <c r="G51" s="98"/>
      <c r="H51" s="17">
        <v>28448777.449999999</v>
      </c>
      <c r="I51" s="96">
        <v>328175634.49000001</v>
      </c>
      <c r="J51" s="99"/>
    </row>
    <row r="52" spans="1:10" ht="9.4" customHeight="1" x14ac:dyDescent="0.2">
      <c r="A52" s="5" t="s">
        <v>57</v>
      </c>
      <c r="B52" s="17">
        <v>164175562.84999999</v>
      </c>
      <c r="C52" s="17">
        <v>192448849.09</v>
      </c>
      <c r="D52" s="17">
        <v>356624411.94</v>
      </c>
      <c r="E52" s="96">
        <v>28448777.449999999</v>
      </c>
      <c r="F52" s="97"/>
      <c r="G52" s="98"/>
      <c r="H52" s="17">
        <v>28448777.449999999</v>
      </c>
      <c r="I52" s="96">
        <v>328175634.49000001</v>
      </c>
      <c r="J52" s="99"/>
    </row>
    <row r="53" spans="1:10" ht="9.4" customHeight="1" x14ac:dyDescent="0.2">
      <c r="A53" s="5" t="s">
        <v>58</v>
      </c>
      <c r="B53" s="19">
        <v>0</v>
      </c>
      <c r="C53" s="19">
        <v>0</v>
      </c>
      <c r="D53" s="19">
        <v>0</v>
      </c>
      <c r="E53" s="100">
        <v>0</v>
      </c>
      <c r="F53" s="101"/>
      <c r="G53" s="102"/>
      <c r="H53" s="19">
        <v>0</v>
      </c>
      <c r="I53" s="100">
        <v>0</v>
      </c>
      <c r="J53" s="103"/>
    </row>
    <row r="54" spans="1:10" ht="9.4" customHeight="1" x14ac:dyDescent="0.2">
      <c r="A54" s="5" t="s">
        <v>59</v>
      </c>
      <c r="B54" s="19">
        <v>0</v>
      </c>
      <c r="C54" s="19">
        <v>0</v>
      </c>
      <c r="D54" s="19">
        <v>0</v>
      </c>
      <c r="E54" s="100">
        <v>0</v>
      </c>
      <c r="F54" s="101"/>
      <c r="G54" s="102"/>
      <c r="H54" s="19">
        <v>0</v>
      </c>
      <c r="I54" s="100">
        <v>0</v>
      </c>
      <c r="J54" s="103"/>
    </row>
    <row r="55" spans="1:10" ht="9.4" customHeight="1" x14ac:dyDescent="0.2">
      <c r="A55" s="5" t="s">
        <v>60</v>
      </c>
      <c r="B55" s="19">
        <v>0</v>
      </c>
      <c r="C55" s="19">
        <v>0</v>
      </c>
      <c r="D55" s="19">
        <v>0</v>
      </c>
      <c r="E55" s="100">
        <v>0</v>
      </c>
      <c r="F55" s="101"/>
      <c r="G55" s="102"/>
      <c r="H55" s="19">
        <v>0</v>
      </c>
      <c r="I55" s="100">
        <v>0</v>
      </c>
      <c r="J55" s="103"/>
    </row>
    <row r="56" spans="1:10" ht="9.4" customHeight="1" x14ac:dyDescent="0.2">
      <c r="A56" s="5" t="s">
        <v>61</v>
      </c>
      <c r="B56" s="19">
        <v>0</v>
      </c>
      <c r="C56" s="19">
        <v>0</v>
      </c>
      <c r="D56" s="19">
        <v>0</v>
      </c>
      <c r="E56" s="100">
        <v>0</v>
      </c>
      <c r="F56" s="101"/>
      <c r="G56" s="102"/>
      <c r="H56" s="19">
        <v>0</v>
      </c>
      <c r="I56" s="100">
        <v>0</v>
      </c>
      <c r="J56" s="103"/>
    </row>
    <row r="57" spans="1:10" ht="9.4" customHeight="1" x14ac:dyDescent="0.2">
      <c r="A57" s="5" t="s">
        <v>62</v>
      </c>
      <c r="B57" s="19">
        <v>0</v>
      </c>
      <c r="C57" s="19">
        <v>0</v>
      </c>
      <c r="D57" s="19">
        <v>0</v>
      </c>
      <c r="E57" s="100">
        <v>0</v>
      </c>
      <c r="F57" s="101"/>
      <c r="G57" s="102"/>
      <c r="H57" s="19">
        <v>0</v>
      </c>
      <c r="I57" s="100">
        <v>0</v>
      </c>
      <c r="J57" s="103"/>
    </row>
    <row r="58" spans="1:10" ht="9.4" customHeight="1" x14ac:dyDescent="0.2">
      <c r="A58" s="5" t="s">
        <v>63</v>
      </c>
      <c r="B58" s="19">
        <v>0</v>
      </c>
      <c r="C58" s="19">
        <v>0</v>
      </c>
      <c r="D58" s="19">
        <v>0</v>
      </c>
      <c r="E58" s="100">
        <v>0</v>
      </c>
      <c r="F58" s="101"/>
      <c r="G58" s="102"/>
      <c r="H58" s="19">
        <v>0</v>
      </c>
      <c r="I58" s="100">
        <v>0</v>
      </c>
      <c r="J58" s="103"/>
    </row>
    <row r="59" spans="1:10" ht="9.4" customHeight="1" x14ac:dyDescent="0.2">
      <c r="A59" s="5" t="s">
        <v>64</v>
      </c>
      <c r="B59" s="19">
        <v>0</v>
      </c>
      <c r="C59" s="19">
        <v>0</v>
      </c>
      <c r="D59" s="19">
        <v>0</v>
      </c>
      <c r="E59" s="100">
        <v>0</v>
      </c>
      <c r="F59" s="101"/>
      <c r="G59" s="102"/>
      <c r="H59" s="19">
        <v>0</v>
      </c>
      <c r="I59" s="100">
        <v>0</v>
      </c>
      <c r="J59" s="103"/>
    </row>
    <row r="60" spans="1:10" ht="9.4" customHeight="1" x14ac:dyDescent="0.2">
      <c r="A60" s="5" t="s">
        <v>65</v>
      </c>
      <c r="B60" s="19">
        <v>0</v>
      </c>
      <c r="C60" s="19">
        <v>0</v>
      </c>
      <c r="D60" s="19">
        <v>0</v>
      </c>
      <c r="E60" s="100">
        <v>0</v>
      </c>
      <c r="F60" s="101"/>
      <c r="G60" s="102"/>
      <c r="H60" s="19">
        <v>0</v>
      </c>
      <c r="I60" s="100">
        <v>0</v>
      </c>
      <c r="J60" s="103"/>
    </row>
    <row r="61" spans="1:10" ht="9.4" customHeight="1" x14ac:dyDescent="0.2">
      <c r="A61" s="5" t="s">
        <v>66</v>
      </c>
      <c r="B61" s="19">
        <v>0</v>
      </c>
      <c r="C61" s="19">
        <v>0</v>
      </c>
      <c r="D61" s="19">
        <v>0</v>
      </c>
      <c r="E61" s="100">
        <v>0</v>
      </c>
      <c r="F61" s="101"/>
      <c r="G61" s="102"/>
      <c r="H61" s="19">
        <v>0</v>
      </c>
      <c r="I61" s="100">
        <v>0</v>
      </c>
      <c r="J61" s="103"/>
    </row>
    <row r="62" spans="1:10" ht="9.4" customHeight="1" x14ac:dyDescent="0.2">
      <c r="A62" s="5" t="s">
        <v>67</v>
      </c>
      <c r="B62" s="19">
        <v>0</v>
      </c>
      <c r="C62" s="19">
        <v>0</v>
      </c>
      <c r="D62" s="19">
        <v>0</v>
      </c>
      <c r="E62" s="100">
        <v>0</v>
      </c>
      <c r="F62" s="101"/>
      <c r="G62" s="102"/>
      <c r="H62" s="19">
        <v>0</v>
      </c>
      <c r="I62" s="100">
        <v>0</v>
      </c>
      <c r="J62" s="103"/>
    </row>
    <row r="63" spans="1:10" ht="9.4" customHeight="1" x14ac:dyDescent="0.2">
      <c r="A63" s="5" t="s">
        <v>68</v>
      </c>
      <c r="B63" s="19">
        <v>0</v>
      </c>
      <c r="C63" s="19">
        <v>0</v>
      </c>
      <c r="D63" s="19">
        <v>0</v>
      </c>
      <c r="E63" s="100">
        <v>0</v>
      </c>
      <c r="F63" s="101"/>
      <c r="G63" s="102"/>
      <c r="H63" s="19">
        <v>0</v>
      </c>
      <c r="I63" s="100">
        <v>0</v>
      </c>
      <c r="J63" s="103"/>
    </row>
    <row r="64" spans="1:10" ht="9.4" customHeight="1" x14ac:dyDescent="0.2">
      <c r="A64" s="5" t="s">
        <v>69</v>
      </c>
      <c r="B64" s="19">
        <v>0</v>
      </c>
      <c r="C64" s="19">
        <v>0</v>
      </c>
      <c r="D64" s="19">
        <v>0</v>
      </c>
      <c r="E64" s="100">
        <v>0</v>
      </c>
      <c r="F64" s="101"/>
      <c r="G64" s="102"/>
      <c r="H64" s="19">
        <v>0</v>
      </c>
      <c r="I64" s="100">
        <v>0</v>
      </c>
      <c r="J64" s="103"/>
    </row>
    <row r="65" spans="1:10" ht="9.4" customHeight="1" x14ac:dyDescent="0.2">
      <c r="A65" s="5" t="s">
        <v>70</v>
      </c>
      <c r="B65" s="19">
        <v>0</v>
      </c>
      <c r="C65" s="19">
        <v>0</v>
      </c>
      <c r="D65" s="19">
        <v>0</v>
      </c>
      <c r="E65" s="100">
        <v>0</v>
      </c>
      <c r="F65" s="101"/>
      <c r="G65" s="102"/>
      <c r="H65" s="19">
        <v>0</v>
      </c>
      <c r="I65" s="100">
        <v>0</v>
      </c>
      <c r="J65" s="103"/>
    </row>
    <row r="66" spans="1:10" ht="9.4" customHeight="1" x14ac:dyDescent="0.2">
      <c r="A66" s="5" t="s">
        <v>71</v>
      </c>
      <c r="B66" s="19">
        <v>0</v>
      </c>
      <c r="C66" s="19">
        <v>0</v>
      </c>
      <c r="D66" s="19">
        <v>0</v>
      </c>
      <c r="E66" s="100">
        <v>0</v>
      </c>
      <c r="F66" s="101"/>
      <c r="G66" s="102"/>
      <c r="H66" s="19">
        <v>0</v>
      </c>
      <c r="I66" s="100">
        <v>0</v>
      </c>
      <c r="J66" s="103"/>
    </row>
    <row r="67" spans="1:10" ht="9.4" customHeight="1" x14ac:dyDescent="0.2">
      <c r="A67" s="5" t="s">
        <v>72</v>
      </c>
      <c r="B67" s="17">
        <v>16000000</v>
      </c>
      <c r="C67" s="17">
        <v>68769233.819999993</v>
      </c>
      <c r="D67" s="17">
        <v>84769233.819999993</v>
      </c>
      <c r="E67" s="96">
        <v>69147406.900000006</v>
      </c>
      <c r="F67" s="97"/>
      <c r="G67" s="98"/>
      <c r="H67" s="17">
        <v>53820495.049999997</v>
      </c>
      <c r="I67" s="96">
        <v>15621826.92</v>
      </c>
      <c r="J67" s="99"/>
    </row>
    <row r="68" spans="1:10" ht="9.4" customHeight="1" x14ac:dyDescent="0.2">
      <c r="A68" s="5" t="s">
        <v>73</v>
      </c>
      <c r="B68" s="17">
        <v>7818180</v>
      </c>
      <c r="C68" s="19">
        <v>0</v>
      </c>
      <c r="D68" s="17">
        <v>7818180</v>
      </c>
      <c r="E68" s="96">
        <v>1954545</v>
      </c>
      <c r="F68" s="97"/>
      <c r="G68" s="98"/>
      <c r="H68" s="17">
        <v>1954545</v>
      </c>
      <c r="I68" s="96">
        <v>5863635</v>
      </c>
      <c r="J68" s="99"/>
    </row>
    <row r="69" spans="1:10" ht="9.4" customHeight="1" x14ac:dyDescent="0.2">
      <c r="A69" s="5" t="s">
        <v>74</v>
      </c>
      <c r="B69" s="17">
        <v>8181820</v>
      </c>
      <c r="C69" s="19">
        <v>0</v>
      </c>
      <c r="D69" s="17">
        <v>8181820</v>
      </c>
      <c r="E69" s="96">
        <v>1099412.23</v>
      </c>
      <c r="F69" s="97"/>
      <c r="G69" s="98"/>
      <c r="H69" s="17">
        <v>1099412.23</v>
      </c>
      <c r="I69" s="96">
        <v>7082407.7699999996</v>
      </c>
      <c r="J69" s="99"/>
    </row>
    <row r="70" spans="1:10" ht="9.4" customHeight="1" x14ac:dyDescent="0.2">
      <c r="A70" s="5" t="s">
        <v>75</v>
      </c>
      <c r="B70" s="19">
        <v>0</v>
      </c>
      <c r="C70" s="19">
        <v>0</v>
      </c>
      <c r="D70" s="19">
        <v>0</v>
      </c>
      <c r="E70" s="100">
        <v>0</v>
      </c>
      <c r="F70" s="101"/>
      <c r="G70" s="102"/>
      <c r="H70" s="19">
        <v>0</v>
      </c>
      <c r="I70" s="100">
        <v>0</v>
      </c>
      <c r="J70" s="103"/>
    </row>
    <row r="71" spans="1:10" ht="9.4" customHeight="1" x14ac:dyDescent="0.2">
      <c r="A71" s="5" t="s">
        <v>76</v>
      </c>
      <c r="B71" s="19">
        <v>0</v>
      </c>
      <c r="C71" s="19">
        <v>0</v>
      </c>
      <c r="D71" s="19">
        <v>0</v>
      </c>
      <c r="E71" s="100">
        <v>0</v>
      </c>
      <c r="F71" s="101"/>
      <c r="G71" s="102"/>
      <c r="H71" s="19">
        <v>0</v>
      </c>
      <c r="I71" s="100">
        <v>0</v>
      </c>
      <c r="J71" s="103"/>
    </row>
    <row r="72" spans="1:10" ht="9.4" customHeight="1" x14ac:dyDescent="0.2">
      <c r="A72" s="5" t="s">
        <v>77</v>
      </c>
      <c r="B72" s="19">
        <v>0</v>
      </c>
      <c r="C72" s="19">
        <v>0</v>
      </c>
      <c r="D72" s="19">
        <v>0</v>
      </c>
      <c r="E72" s="100">
        <v>0</v>
      </c>
      <c r="F72" s="101"/>
      <c r="G72" s="102"/>
      <c r="H72" s="19">
        <v>0</v>
      </c>
      <c r="I72" s="100">
        <v>0</v>
      </c>
      <c r="J72" s="103"/>
    </row>
    <row r="73" spans="1:10" ht="9.4" customHeight="1" x14ac:dyDescent="0.2">
      <c r="A73" s="5" t="s">
        <v>78</v>
      </c>
      <c r="B73" s="19">
        <v>0</v>
      </c>
      <c r="C73" s="19">
        <v>0</v>
      </c>
      <c r="D73" s="19">
        <v>0</v>
      </c>
      <c r="E73" s="100">
        <v>0</v>
      </c>
      <c r="F73" s="101"/>
      <c r="G73" s="102"/>
      <c r="H73" s="19">
        <v>0</v>
      </c>
      <c r="I73" s="100">
        <v>0</v>
      </c>
      <c r="J73" s="103"/>
    </row>
    <row r="74" spans="1:10" x14ac:dyDescent="0.2">
      <c r="A74" s="5" t="s">
        <v>79</v>
      </c>
      <c r="B74" s="19">
        <v>0</v>
      </c>
      <c r="C74" s="19">
        <v>0</v>
      </c>
      <c r="D74" s="19">
        <v>0</v>
      </c>
      <c r="E74" s="100">
        <v>0</v>
      </c>
      <c r="F74" s="101"/>
      <c r="G74" s="102"/>
      <c r="H74" s="19">
        <v>0</v>
      </c>
      <c r="I74" s="100">
        <v>0</v>
      </c>
      <c r="J74" s="103"/>
    </row>
    <row r="75" spans="1:10" x14ac:dyDescent="0.2">
      <c r="A75" s="34" t="s">
        <v>80</v>
      </c>
      <c r="B75" s="32">
        <v>1410330210</v>
      </c>
      <c r="C75" s="32">
        <v>353716722.94999999</v>
      </c>
      <c r="D75" s="32">
        <v>1764046932.95</v>
      </c>
      <c r="E75" s="104">
        <v>361806049.73000002</v>
      </c>
      <c r="F75" s="105"/>
      <c r="G75" s="106"/>
      <c r="H75" s="32">
        <v>314770973.25999999</v>
      </c>
      <c r="I75" s="104">
        <v>1402240883.22</v>
      </c>
      <c r="J75" s="105"/>
    </row>
  </sheetData>
  <mergeCells count="149">
    <mergeCell ref="E74:G74"/>
    <mergeCell ref="I74:J74"/>
    <mergeCell ref="E75:G75"/>
    <mergeCell ref="I75:J75"/>
    <mergeCell ref="A1:J1"/>
    <mergeCell ref="E69:G69"/>
    <mergeCell ref="I69:J69"/>
    <mergeCell ref="E70:G70"/>
    <mergeCell ref="I70:J70"/>
    <mergeCell ref="E71:G71"/>
    <mergeCell ref="I71:J71"/>
    <mergeCell ref="E72:G72"/>
    <mergeCell ref="I72:J72"/>
    <mergeCell ref="E73:G73"/>
    <mergeCell ref="I73:J73"/>
    <mergeCell ref="E64:G64"/>
    <mergeCell ref="I64:J64"/>
    <mergeCell ref="E65:G65"/>
    <mergeCell ref="I65:J65"/>
    <mergeCell ref="E66:G66"/>
    <mergeCell ref="I66:J66"/>
    <mergeCell ref="E67:G67"/>
    <mergeCell ref="I67:J67"/>
    <mergeCell ref="E68:G68"/>
    <mergeCell ref="I68:J68"/>
    <mergeCell ref="E59:G59"/>
    <mergeCell ref="I59:J59"/>
    <mergeCell ref="E60:G60"/>
    <mergeCell ref="I60:J60"/>
    <mergeCell ref="E61:G61"/>
    <mergeCell ref="I61:J61"/>
    <mergeCell ref="E62:G62"/>
    <mergeCell ref="I62:J62"/>
    <mergeCell ref="E63:G63"/>
    <mergeCell ref="I63:J63"/>
    <mergeCell ref="E54:G54"/>
    <mergeCell ref="I54:J54"/>
    <mergeCell ref="E55:G55"/>
    <mergeCell ref="I55:J55"/>
    <mergeCell ref="E56:G56"/>
    <mergeCell ref="I56:J56"/>
    <mergeCell ref="E57:G57"/>
    <mergeCell ref="I57:J57"/>
    <mergeCell ref="E58:G58"/>
    <mergeCell ref="I58:J58"/>
    <mergeCell ref="E49:G49"/>
    <mergeCell ref="I49:J49"/>
    <mergeCell ref="E50:G50"/>
    <mergeCell ref="I50:J50"/>
    <mergeCell ref="E51:G51"/>
    <mergeCell ref="I51:J51"/>
    <mergeCell ref="E52:G52"/>
    <mergeCell ref="I52:J52"/>
    <mergeCell ref="E53:G53"/>
    <mergeCell ref="I53:J53"/>
    <mergeCell ref="E44:G44"/>
    <mergeCell ref="I44:J44"/>
    <mergeCell ref="E45:G45"/>
    <mergeCell ref="I45:J45"/>
    <mergeCell ref="E46:G46"/>
    <mergeCell ref="I46:J46"/>
    <mergeCell ref="E47:G47"/>
    <mergeCell ref="I47:J47"/>
    <mergeCell ref="E48:G48"/>
    <mergeCell ref="I48:J48"/>
    <mergeCell ref="E39:G39"/>
    <mergeCell ref="I39:J39"/>
    <mergeCell ref="E40:G40"/>
    <mergeCell ref="I40:J40"/>
    <mergeCell ref="E41:G41"/>
    <mergeCell ref="I41:J41"/>
    <mergeCell ref="E42:G42"/>
    <mergeCell ref="I42:J42"/>
    <mergeCell ref="E43:G43"/>
    <mergeCell ref="I43:J43"/>
    <mergeCell ref="E34:G34"/>
    <mergeCell ref="I34:J34"/>
    <mergeCell ref="E35:G35"/>
    <mergeCell ref="I35:J35"/>
    <mergeCell ref="E36:G36"/>
    <mergeCell ref="I36:J36"/>
    <mergeCell ref="E37:G37"/>
    <mergeCell ref="I37:J37"/>
    <mergeCell ref="E38:G38"/>
    <mergeCell ref="I38:J38"/>
    <mergeCell ref="E29:G29"/>
    <mergeCell ref="I29:J29"/>
    <mergeCell ref="E30:G30"/>
    <mergeCell ref="I30:J30"/>
    <mergeCell ref="E31:G31"/>
    <mergeCell ref="I31:J31"/>
    <mergeCell ref="E32:G32"/>
    <mergeCell ref="I32:J32"/>
    <mergeCell ref="E33:G33"/>
    <mergeCell ref="I33:J33"/>
    <mergeCell ref="E26:G26"/>
    <mergeCell ref="I26:J26"/>
    <mergeCell ref="E27:G27"/>
    <mergeCell ref="I27:J27"/>
    <mergeCell ref="E28:G28"/>
    <mergeCell ref="I28:J28"/>
    <mergeCell ref="E22:G22"/>
    <mergeCell ref="I22:J22"/>
    <mergeCell ref="E23:G23"/>
    <mergeCell ref="I23:J23"/>
    <mergeCell ref="E24:G24"/>
    <mergeCell ref="I24:J24"/>
    <mergeCell ref="E25:G25"/>
    <mergeCell ref="I25:J25"/>
    <mergeCell ref="E17:G17"/>
    <mergeCell ref="I17:J17"/>
    <mergeCell ref="E18:G18"/>
    <mergeCell ref="I18:J18"/>
    <mergeCell ref="E19:G19"/>
    <mergeCell ref="I19:J19"/>
    <mergeCell ref="E20:G20"/>
    <mergeCell ref="I20:J20"/>
    <mergeCell ref="E21:G21"/>
    <mergeCell ref="I21:J21"/>
    <mergeCell ref="E12:G12"/>
    <mergeCell ref="I12:J12"/>
    <mergeCell ref="E13:G13"/>
    <mergeCell ref="I13:J13"/>
    <mergeCell ref="E14:G14"/>
    <mergeCell ref="I14:J14"/>
    <mergeCell ref="E15:G15"/>
    <mergeCell ref="I15:J15"/>
    <mergeCell ref="E16:G16"/>
    <mergeCell ref="I16:J16"/>
    <mergeCell ref="E7:G7"/>
    <mergeCell ref="I7:J7"/>
    <mergeCell ref="E8:G8"/>
    <mergeCell ref="I8:J8"/>
    <mergeCell ref="E9:G9"/>
    <mergeCell ref="I9:J9"/>
    <mergeCell ref="E10:G10"/>
    <mergeCell ref="I10:J10"/>
    <mergeCell ref="E11:G11"/>
    <mergeCell ref="I11:J11"/>
    <mergeCell ref="E2:G2"/>
    <mergeCell ref="I2:J2"/>
    <mergeCell ref="E3:G3"/>
    <mergeCell ref="I3:J3"/>
    <mergeCell ref="E4:G4"/>
    <mergeCell ref="I4:J4"/>
    <mergeCell ref="E5:G5"/>
    <mergeCell ref="I5:J5"/>
    <mergeCell ref="E6:G6"/>
    <mergeCell ref="I6:J6"/>
  </mergeCells>
  <pageMargins left="0.7" right="0.7" top="0.75" bottom="0.75" header="0.3" footer="0.3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D16" sqref="D16"/>
    </sheetView>
  </sheetViews>
  <sheetFormatPr baseColWidth="10" defaultRowHeight="12.75" x14ac:dyDescent="0.2"/>
  <cols>
    <col min="1" max="1" width="46.83203125" customWidth="1"/>
    <col min="2" max="2" width="13.5" customWidth="1"/>
    <col min="3" max="3" width="14.83203125" customWidth="1"/>
    <col min="4" max="4" width="15.33203125" customWidth="1"/>
    <col min="5" max="5" width="16.5" customWidth="1"/>
    <col min="6" max="6" width="14.5" customWidth="1"/>
    <col min="7" max="7" width="14.83203125" customWidth="1"/>
  </cols>
  <sheetData>
    <row r="1" spans="1:7" ht="42.6" customHeight="1" x14ac:dyDescent="0.2">
      <c r="A1" s="107" t="s">
        <v>81</v>
      </c>
      <c r="B1" s="107"/>
      <c r="C1" s="107"/>
      <c r="D1" s="107"/>
      <c r="E1" s="107"/>
      <c r="F1" s="107"/>
      <c r="G1" s="107"/>
    </row>
    <row r="2" spans="1:7" ht="13.5" x14ac:dyDescent="0.2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9" t="s">
        <v>6</v>
      </c>
    </row>
    <row r="3" spans="1:7" x14ac:dyDescent="0.2">
      <c r="A3" s="5" t="s">
        <v>82</v>
      </c>
      <c r="B3" s="17">
        <v>1180175271.1500001</v>
      </c>
      <c r="C3" s="17">
        <v>88344041.980000004</v>
      </c>
      <c r="D3" s="17">
        <v>1268519313.1300001</v>
      </c>
      <c r="E3" s="17">
        <v>258378574.71000001</v>
      </c>
      <c r="F3" s="17">
        <v>227491205.99000001</v>
      </c>
      <c r="G3" s="18">
        <v>1010140738.42</v>
      </c>
    </row>
    <row r="4" spans="1:7" x14ac:dyDescent="0.2">
      <c r="A4" s="5" t="s">
        <v>83</v>
      </c>
      <c r="B4" s="17">
        <v>198831697.50999999</v>
      </c>
      <c r="C4" s="17">
        <v>196603447.15000001</v>
      </c>
      <c r="D4" s="17">
        <v>395435144.66000003</v>
      </c>
      <c r="E4" s="17">
        <v>31380890.760000002</v>
      </c>
      <c r="F4" s="17">
        <v>30993611.870000001</v>
      </c>
      <c r="G4" s="18">
        <v>364054253.89999998</v>
      </c>
    </row>
    <row r="5" spans="1:7" x14ac:dyDescent="0.2">
      <c r="A5" s="5" t="s">
        <v>84</v>
      </c>
      <c r="B5" s="17">
        <v>16000000</v>
      </c>
      <c r="C5" s="17">
        <v>68769233.819999993</v>
      </c>
      <c r="D5" s="17">
        <v>84769233.819999993</v>
      </c>
      <c r="E5" s="17">
        <v>69147406.900000006</v>
      </c>
      <c r="F5" s="17">
        <v>53820495.049999997</v>
      </c>
      <c r="G5" s="18">
        <v>15621826.92</v>
      </c>
    </row>
    <row r="6" spans="1:7" x14ac:dyDescent="0.2">
      <c r="A6" s="5" t="s">
        <v>85</v>
      </c>
      <c r="B6" s="17">
        <v>15323241.34</v>
      </c>
      <c r="C6" s="19">
        <v>0</v>
      </c>
      <c r="D6" s="17">
        <v>15323241.34</v>
      </c>
      <c r="E6" s="17">
        <v>2899177.36</v>
      </c>
      <c r="F6" s="17">
        <v>2465660.35</v>
      </c>
      <c r="G6" s="18">
        <v>12424063.98</v>
      </c>
    </row>
    <row r="7" spans="1:7" x14ac:dyDescent="0.2">
      <c r="A7" s="5" t="s">
        <v>86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20">
        <v>0</v>
      </c>
    </row>
    <row r="8" spans="1:7" x14ac:dyDescent="0.2">
      <c r="A8" s="34" t="s">
        <v>80</v>
      </c>
      <c r="B8" s="32">
        <v>1410330210</v>
      </c>
      <c r="C8" s="32">
        <v>353716722.94999999</v>
      </c>
      <c r="D8" s="32">
        <v>1764046932.95</v>
      </c>
      <c r="E8" s="32">
        <v>361806049.73000002</v>
      </c>
      <c r="F8" s="32">
        <v>314770973.25999999</v>
      </c>
      <c r="G8" s="33">
        <v>1402240883.22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EVHP</vt:lpstr>
      <vt:lpstr>ESF</vt:lpstr>
      <vt:lpstr>EFE</vt:lpstr>
      <vt:lpstr>ECSF</vt:lpstr>
      <vt:lpstr>EAD</vt:lpstr>
      <vt:lpstr>EAA</vt:lpstr>
      <vt:lpstr>EA</vt:lpstr>
      <vt:lpstr>CAPITULO</vt:lpstr>
      <vt:lpstr>TIPO DE GASTO</vt:lpstr>
      <vt:lpstr>FUNCIONAL</vt:lpstr>
      <vt:lpstr>ADMVO</vt:lpstr>
      <vt:lpstr>PROGRAMÀTICO</vt:lpstr>
      <vt:lpstr>FF</vt:lpstr>
      <vt:lpstr>GASTO</vt:lpstr>
      <vt:lpstr>ECSF!Área_de_impresión</vt:lpstr>
      <vt:lpstr>EFE!Área_de_impresión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rwservlet</dc:title>
  <dc:creator>maand</dc:creator>
  <cp:lastModifiedBy>Invitado Externo</cp:lastModifiedBy>
  <cp:lastPrinted>2020-08-07T17:06:05Z</cp:lastPrinted>
  <dcterms:created xsi:type="dcterms:W3CDTF">2020-07-30T17:08:51Z</dcterms:created>
  <dcterms:modified xsi:type="dcterms:W3CDTF">2020-08-07T17:06:57Z</dcterms:modified>
</cp:coreProperties>
</file>