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CUENTA PUBLICA 2020\5.- CONSOLIDADO MUNICIPIOS\Consolidado\"/>
    </mc:Choice>
  </mc:AlternateContent>
  <bookViews>
    <workbookView xWindow="0" yWindow="0" windowWidth="20490" windowHeight="7935" activeTab="6"/>
  </bookViews>
  <sheets>
    <sheet name="EA" sheetId="1" r:id="rId1"/>
    <sheet name="ESF" sheetId="2" r:id="rId2"/>
    <sheet name="ECSF" sheetId="3" r:id="rId3"/>
    <sheet name="EAA" sheetId="4" r:id="rId4"/>
    <sheet name="EADOP" sheetId="5" r:id="rId5"/>
    <sheet name="EVHP" sheetId="6" r:id="rId6"/>
    <sheet name="EFE" sheetId="7" r:id="rId7"/>
  </sheets>
  <calcPr calcId="162913"/>
</workbook>
</file>

<file path=xl/calcChain.xml><?xml version="1.0" encoding="utf-8"?>
<calcChain xmlns="http://schemas.openxmlformats.org/spreadsheetml/2006/main">
  <c r="G15" i="7" l="1"/>
  <c r="H15" i="7"/>
  <c r="O15" i="7"/>
  <c r="P15" i="7"/>
  <c r="O20" i="7"/>
  <c r="O24" i="7" s="1"/>
  <c r="P20" i="7"/>
  <c r="P24" i="7"/>
  <c r="G28" i="7"/>
  <c r="H28" i="7"/>
  <c r="P30" i="7"/>
  <c r="O31" i="7"/>
  <c r="O30" i="7" s="1"/>
  <c r="O44" i="7" s="1"/>
  <c r="P31" i="7"/>
  <c r="P37" i="7"/>
  <c r="O38" i="7"/>
  <c r="O37" i="7" s="1"/>
  <c r="P38" i="7"/>
  <c r="P44" i="7"/>
  <c r="P47" i="7" s="1"/>
  <c r="P50" i="7" s="1"/>
  <c r="G47" i="7"/>
  <c r="H47" i="7"/>
  <c r="E15" i="6"/>
  <c r="I15" i="6"/>
  <c r="I16" i="6"/>
  <c r="I17" i="6"/>
  <c r="I18" i="6"/>
  <c r="F20" i="6"/>
  <c r="F31" i="6" s="1"/>
  <c r="G20" i="6"/>
  <c r="I20" i="6"/>
  <c r="I21" i="6"/>
  <c r="I22" i="6"/>
  <c r="I23" i="6"/>
  <c r="I24" i="6"/>
  <c r="I25" i="6"/>
  <c r="H27" i="6"/>
  <c r="H31" i="6" s="1"/>
  <c r="H49" i="6" s="1"/>
  <c r="I28" i="6"/>
  <c r="I29" i="6"/>
  <c r="E31" i="6"/>
  <c r="G31" i="6"/>
  <c r="E33" i="6"/>
  <c r="I33" i="6"/>
  <c r="I34" i="6"/>
  <c r="I35" i="6"/>
  <c r="I36" i="6"/>
  <c r="F38" i="6"/>
  <c r="I38" i="6" s="1"/>
  <c r="G38" i="6"/>
  <c r="I39" i="6"/>
  <c r="I40" i="6"/>
  <c r="I41" i="6"/>
  <c r="I42" i="6"/>
  <c r="I43" i="6"/>
  <c r="H45" i="6"/>
  <c r="I45" i="6" s="1"/>
  <c r="I46" i="6"/>
  <c r="I47" i="6"/>
  <c r="E49" i="6"/>
  <c r="G49" i="6"/>
  <c r="O47" i="7" l="1"/>
  <c r="O50" i="7" s="1"/>
  <c r="F49" i="6"/>
  <c r="I49" i="6" s="1"/>
  <c r="I31" i="6"/>
  <c r="I27" i="6"/>
  <c r="I14" i="5"/>
  <c r="J14" i="5"/>
  <c r="I19" i="5"/>
  <c r="I25" i="5" s="1"/>
  <c r="J19" i="5"/>
  <c r="J25" i="5" s="1"/>
  <c r="I28" i="5"/>
  <c r="J28" i="5"/>
  <c r="I33" i="5"/>
  <c r="J33" i="5"/>
  <c r="I39" i="5"/>
  <c r="J39" i="5"/>
  <c r="J43" i="5" l="1"/>
  <c r="I43" i="5"/>
  <c r="E16" i="4"/>
  <c r="F16" i="4"/>
  <c r="G16" i="4"/>
  <c r="H18" i="4"/>
  <c r="I18" i="4"/>
  <c r="H19" i="4"/>
  <c r="I19" i="4" s="1"/>
  <c r="H20" i="4"/>
  <c r="I20" i="4"/>
  <c r="H21" i="4"/>
  <c r="I21" i="4" s="1"/>
  <c r="H22" i="4"/>
  <c r="I22" i="4"/>
  <c r="H23" i="4"/>
  <c r="I23" i="4" s="1"/>
  <c r="H24" i="4"/>
  <c r="I24" i="4"/>
  <c r="E26" i="4"/>
  <c r="E38" i="4" s="1"/>
  <c r="F26" i="4"/>
  <c r="G26" i="4"/>
  <c r="H28" i="4"/>
  <c r="I28" i="4" s="1"/>
  <c r="H29" i="4"/>
  <c r="H26" i="4" s="1"/>
  <c r="I29" i="4"/>
  <c r="H30" i="4"/>
  <c r="I30" i="4" s="1"/>
  <c r="H31" i="4"/>
  <c r="I31" i="4"/>
  <c r="H32" i="4"/>
  <c r="I32" i="4" s="1"/>
  <c r="H33" i="4"/>
  <c r="I33" i="4"/>
  <c r="H34" i="4"/>
  <c r="I34" i="4" s="1"/>
  <c r="H35" i="4"/>
  <c r="I35" i="4"/>
  <c r="H36" i="4"/>
  <c r="I36" i="4" s="1"/>
  <c r="F38" i="4"/>
  <c r="G38" i="4"/>
  <c r="I26" i="4" l="1"/>
  <c r="I16" i="4"/>
  <c r="I38" i="4" s="1"/>
  <c r="H16" i="4"/>
  <c r="H38" i="4" s="1"/>
  <c r="E14" i="3"/>
  <c r="E16" i="3"/>
  <c r="F16" i="3"/>
  <c r="F14" i="3" s="1"/>
  <c r="J16" i="3"/>
  <c r="J14" i="3" s="1"/>
  <c r="K16" i="3"/>
  <c r="K14" i="3" s="1"/>
  <c r="E26" i="3"/>
  <c r="F26" i="3"/>
  <c r="K44" i="3"/>
  <c r="E25" i="2" l="1"/>
  <c r="E42" i="2" s="1"/>
  <c r="F25" i="2"/>
  <c r="J26" i="2"/>
  <c r="K26" i="2"/>
  <c r="J37" i="2"/>
  <c r="J39" i="2" s="1"/>
  <c r="K37" i="2"/>
  <c r="K39" i="2"/>
  <c r="E40" i="2"/>
  <c r="F40" i="2"/>
  <c r="F42" i="2"/>
  <c r="J43" i="2"/>
  <c r="J62" i="2" s="1"/>
  <c r="J64" i="2" s="1"/>
  <c r="K43" i="2"/>
  <c r="J49" i="2"/>
  <c r="K49" i="2"/>
  <c r="J57" i="2"/>
  <c r="K57" i="2"/>
  <c r="K62" i="2"/>
  <c r="K64" i="2" s="1"/>
  <c r="F13" i="1" l="1"/>
  <c r="F23" i="1"/>
  <c r="F27" i="1"/>
  <c r="F34" i="1" s="1"/>
  <c r="K13" i="1"/>
  <c r="K18" i="1"/>
  <c r="K29" i="1"/>
  <c r="K41" i="1"/>
  <c r="J41" i="1"/>
  <c r="K49" i="1"/>
  <c r="J49" i="1"/>
  <c r="K34" i="1"/>
  <c r="J34" i="1"/>
  <c r="J29" i="1"/>
  <c r="J18" i="1"/>
  <c r="J13" i="1"/>
  <c r="E27" i="1"/>
  <c r="E13" i="1"/>
  <c r="E23" i="1"/>
  <c r="K52" i="1" l="1"/>
  <c r="K54" i="1" s="1"/>
  <c r="J52" i="1"/>
  <c r="E34" i="1"/>
  <c r="J54" i="1" s="1"/>
</calcChain>
</file>

<file path=xl/sharedStrings.xml><?xml version="1.0" encoding="utf-8"?>
<sst xmlns="http://schemas.openxmlformats.org/spreadsheetml/2006/main" count="398" uniqueCount="208">
  <si>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</si>
  <si>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</si>
  <si>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</si>
  <si>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</si>
  <si>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</si>
  <si>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</si>
  <si>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</si>
  <si>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</si>
  <si>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</si>
  <si>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</si>
  <si>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</si>
  <si>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</si>
  <si>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</si>
  <si>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</si>
  <si>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</si>
  <si>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</si>
  <si>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</si>
  <si>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</si>
  <si>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</si>
  <si>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</si>
  <si>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</si>
  <si>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</si>
  <si>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</si>
  <si>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</si>
  <si>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</si>
  <si>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</si>
  <si>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</si>
  <si>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</si>
  <si>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</si>
  <si>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</si>
  <si>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</si>
  <si>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</si>
  <si>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</si>
  <si>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</si>
  <si>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</si>
  <si>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</si>
  <si>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</si>
  <si>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</si>
  <si>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</si>
  <si>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</si>
  <si>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</si>
  <si>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</si>
  <si>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</si>
  <si>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</si>
  <si>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</si>
  <si>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</si>
  <si>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</si>
  <si>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</si>
  <si>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</si>
  <si>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</si>
  <si>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</si>
  <si>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</si>
  <si>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</si>
  <si>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</si>
  <si>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 xml:space="preserve">Transferencias, Asignaciones, Subsidios y Subvenciones, y Pensiones y Jubilaciones </t>
  </si>
  <si>
    <t>Productos</t>
  </si>
  <si>
    <t>Aprovechamientos</t>
  </si>
  <si>
    <t>Participaciones, Aportaciones, Convenios, Incentivos Derivados de la Colaboración Fiscal, Fondos Distintos de Aportaciones</t>
  </si>
  <si>
    <t xml:space="preserve">Ingresos por Venta de Bienes y Prestación de Servicios </t>
  </si>
  <si>
    <t>Del 1 de Enero al 31 de Diciembre de 2020 y 2019</t>
  </si>
  <si>
    <t>Cuenta Pública 2020</t>
  </si>
  <si>
    <t>Consolidado Sector Paramunicipal del Municipio de Corregidora, Querétaro</t>
  </si>
  <si>
    <t>Total del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</si>
  <si>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</si>
  <si>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</si>
  <si>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</si>
  <si>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</si>
  <si>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</si>
  <si>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</si>
  <si>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</si>
  <si>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</si>
  <si>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</si>
  <si>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</si>
  <si>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</si>
  <si>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</si>
  <si>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Hacienda Pública/Patrimonio Contribuido</t>
  </si>
  <si>
    <t>Total del Activo</t>
  </si>
  <si>
    <t>HACIENDA PÚBLICA/ PATRIMONIO</t>
  </si>
  <si>
    <t>Total de  Activos  No Circulantes</t>
  </si>
  <si>
    <t>Total del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</si>
  <si>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</si>
  <si>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</si>
  <si>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</si>
  <si>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</si>
  <si>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</si>
  <si>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</si>
  <si>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</si>
  <si>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</si>
  <si>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</si>
  <si>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</si>
  <si>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</si>
  <si>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</si>
  <si>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</si>
  <si>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</si>
  <si>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</si>
  <si>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</si>
  <si>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</si>
  <si>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</si>
  <si>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</si>
  <si>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</si>
  <si>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</si>
  <si>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</si>
  <si>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</si>
  <si>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</si>
  <si>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</si>
  <si>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</si>
  <si>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</si>
  <si>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</si>
  <si>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</si>
  <si>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</si>
  <si>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</si>
  <si>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</si>
  <si>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</si>
  <si>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</si>
  <si>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</si>
  <si>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</si>
  <si>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</si>
  <si>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</si>
  <si>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</si>
  <si>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</si>
  <si>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</si>
  <si>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Al 31 de Diciembre de 2020 y 2019</t>
  </si>
  <si>
    <t>Estado de Situación Financiera</t>
  </si>
  <si>
    <t>Exceso o Insuficiencia en la Actualización de la Hacienda Pública/Patrimonio</t>
  </si>
  <si>
    <t>Aplicación</t>
  </si>
  <si>
    <t>Origen</t>
  </si>
  <si>
    <t>Del 1 de Enero al 31 de Diciembre de 2020</t>
  </si>
  <si>
    <t>Estado de Cambios en la Situación Financiera</t>
  </si>
  <si>
    <t>TOTAL DEL  ACTIVO</t>
  </si>
  <si>
    <t xml:space="preserve">Bienes Muebles </t>
  </si>
  <si>
    <t xml:space="preserve">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</si>
  <si>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</si>
  <si>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</si>
  <si>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</si>
  <si>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</si>
  <si>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</si>
  <si>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</si>
  <si>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</si>
  <si>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Estado Analítico del Activo</t>
  </si>
  <si>
    <t xml:space="preserve">                Total de Deuda y Otros Pasivos</t>
  </si>
  <si>
    <t>México</t>
  </si>
  <si>
    <t>Peso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</si>
  <si>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</si>
  <si>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</si>
  <si>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</si>
  <si>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</si>
  <si>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</si>
  <si>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</si>
  <si>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</si>
  <si>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</si>
  <si>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</si>
  <si>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</si>
  <si>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</si>
  <si>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</si>
  <si>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</si>
  <si>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</si>
  <si>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</si>
  <si>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</si>
  <si>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</si>
  <si>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</si>
  <si>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Estado Analítico de la Deuda y Otros Pasivos</t>
  </si>
  <si>
    <t>HACIENDA PÚBLICA / PATRIMONIO NETO FINAL 2020</t>
  </si>
  <si>
    <t>Resultado por Posición  Monetaria</t>
  </si>
  <si>
    <t>CAMBIOS EN EL EXCESO O INSUFICIENCIA EN LA ACTUALIZACIÓN DE LA HACIENDA PÚBLICA/ PATRIMONIO NETO 2020</t>
  </si>
  <si>
    <t xml:space="preserve">Revalúos  </t>
  </si>
  <si>
    <t>Resultados del Ejercicio (Ahorro/Desahorro)</t>
  </si>
  <si>
    <t>VARIACIONES DE LA HACIENDA PÚBLICA / PATRIMONIO GENERADO NETO 2020</t>
  </si>
  <si>
    <t>Actualización de la Hacienda Pública/Patrimonio</t>
  </si>
  <si>
    <t>CAMBIOS EN LA HACIENDA PÚBLICA/PATRIMONIO CONTRIBUIDO NETO 2020</t>
  </si>
  <si>
    <t xml:space="preserve">HACIENDA PÚBLICA / PATRIMONIO  NETO  FINAL 2019 </t>
  </si>
  <si>
    <t>EXCESO O INSUFICIENCIA EN LA ACTUALIZACIÓN DE LA HACIENDA PÚBLICA/ PATRIMONIO NETO  2019</t>
  </si>
  <si>
    <t>HACIENDA PÚBLICA /PATRIMONIO GENERADO NETO 2019</t>
  </si>
  <si>
    <t xml:space="preserve">Aportaciones </t>
  </si>
  <si>
    <t>HACIENDA PÚBLICA/PATRIMONIO CONTRIBUIDO NETO 2019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</si>
  <si>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</si>
  <si>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</si>
  <si>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</si>
  <si>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</si>
  <si>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(pesos)</t>
  </si>
  <si>
    <t>Estado de Variación en la Hacienda Pública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</si>
  <si>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</si>
  <si>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</si>
  <si>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</si>
  <si>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</si>
  <si>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</si>
  <si>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Otras Aplicaciones de Operación</t>
  </si>
  <si>
    <t>Otras Aplicaciones de Financiamiento</t>
  </si>
  <si>
    <t xml:space="preserve">Participaciones </t>
  </si>
  <si>
    <t xml:space="preserve">   Externo</t>
  </si>
  <si>
    <t xml:space="preserve">   Interno</t>
  </si>
  <si>
    <t>Servicios de la Deuda</t>
  </si>
  <si>
    <t>Otros Orígenes de Financiamiento</t>
  </si>
  <si>
    <t xml:space="preserve">Subsidios y Subvenciones </t>
  </si>
  <si>
    <t>Transferencias al resto del Sector Público</t>
  </si>
  <si>
    <t>Endeudamiento Neto</t>
  </si>
  <si>
    <t>Servicios Personales</t>
  </si>
  <si>
    <t>Flujo de Efectivo de las Actividades de Financiamiento</t>
  </si>
  <si>
    <t>Otros Orígenes de Operación</t>
  </si>
  <si>
    <t>Flujos Netos de Efectivo por Actividades de Inversión</t>
  </si>
  <si>
    <t>Otras Aplicaciones de Inversión</t>
  </si>
  <si>
    <t xml:space="preserve">Participaciones, Aportaciones, Convenios, Incentivos Derivados de la Colaboración Fiscal y Fondos Distintos de Aportaciones 
Aportaciones </t>
  </si>
  <si>
    <t>Ingresos por Venta de Bienes y Prestación de Servicios</t>
  </si>
  <si>
    <t>Otros Orígenes de Inversión</t>
  </si>
  <si>
    <t>Contribuciones de mejoras</t>
  </si>
  <si>
    <t>Cuotas y Aportaciones de Seguridad Social</t>
  </si>
  <si>
    <t xml:space="preserve">Flujos de Efectivo de las Actividades de Inversión </t>
  </si>
  <si>
    <t>Flujos de Efectivo de las Actividades de Operación</t>
  </si>
  <si>
    <t>Estado de Flujos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</si>
</sst>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 ;\-0\ "/>
    <numFmt numFmtId="165" formatCode="#,##0_ ;\-#,##0\ "/>
    <numFmt numFmtId="166" formatCode="General_)"/>
    <numFmt numFmtId="167" formatCode="#,##0_ ;[Red]\-#,##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6" fontId="1" fillId="0" borderId="0"/>
  </cellStyleXfs>
  <cellXfs count="330">
    <xf numFmtId="0" fontId="0" fillId="0" borderId="0" xfId="0"/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8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5" xfId="0" applyFont="1" applyFill="1" applyBorder="1"/>
    <xf numFmtId="0" fontId="2" fillId="2" borderId="4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7" fillId="2" borderId="4" xfId="0" applyFont="1" applyFill="1" applyBorder="1"/>
    <xf numFmtId="0" fontId="11" fillId="2" borderId="5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3" fillId="2" borderId="7" xfId="0" applyFont="1" applyFill="1" applyBorder="1" applyAlignment="1">
      <alignment vertical="top"/>
    </xf>
    <xf numFmtId="0" fontId="3" fillId="2" borderId="7" xfId="0" applyFont="1" applyFill="1" applyBorder="1"/>
    <xf numFmtId="43" fontId="3" fillId="2" borderId="7" xfId="1" applyFont="1" applyFill="1" applyBorder="1"/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0" fillId="3" borderId="2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10" fillId="3" borderId="2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2" borderId="0" xfId="0" applyFont="1" applyFill="1" applyBorder="1" applyProtection="1"/>
    <xf numFmtId="0" fontId="7" fillId="2" borderId="0" xfId="0" applyFont="1" applyFill="1" applyProtection="1"/>
    <xf numFmtId="43" fontId="3" fillId="2" borderId="0" xfId="1" applyFont="1" applyFill="1" applyBorder="1" applyProtection="1"/>
    <xf numFmtId="0" fontId="2" fillId="2" borderId="0" xfId="0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right" vertical="top"/>
    </xf>
    <xf numFmtId="0" fontId="7" fillId="2" borderId="8" xfId="0" applyFont="1" applyFill="1" applyBorder="1" applyProtection="1"/>
    <xf numFmtId="0" fontId="7" fillId="2" borderId="7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7" fillId="2" borderId="5" xfId="0" applyFont="1" applyFill="1" applyBorder="1" applyProtection="1"/>
    <xf numFmtId="0" fontId="5" fillId="2" borderId="0" xfId="0" applyFont="1" applyFill="1" applyBorder="1" applyAlignment="1" applyProtection="1">
      <alignment horizontal="left" vertical="top" wrapText="1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center" wrapText="1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165" fontId="3" fillId="2" borderId="0" xfId="1" applyNumberFormat="1" applyFont="1" applyFill="1" applyBorder="1" applyAlignment="1" applyProtection="1">
      <alignment vertical="top"/>
    </xf>
    <xf numFmtId="0" fontId="2" fillId="2" borderId="0" xfId="3" applyNumberFormat="1" applyFont="1" applyFill="1" applyBorder="1" applyAlignment="1" applyProtection="1">
      <alignment vertical="center"/>
    </xf>
    <xf numFmtId="0" fontId="2" fillId="2" borderId="0" xfId="3" applyNumberFormat="1" applyFont="1" applyFill="1" applyBorder="1" applyAlignment="1" applyProtection="1">
      <alignment horizontal="right" vertical="top"/>
    </xf>
    <xf numFmtId="0" fontId="2" fillId="2" borderId="4" xfId="3" applyNumberFormat="1" applyFont="1" applyFill="1" applyBorder="1" applyAlignment="1" applyProtection="1">
      <alignment vertical="center"/>
    </xf>
    <xf numFmtId="0" fontId="9" fillId="3" borderId="5" xfId="0" applyFont="1" applyFill="1" applyBorder="1" applyProtection="1"/>
    <xf numFmtId="164" fontId="10" fillId="3" borderId="0" xfId="1" applyNumberFormat="1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 vertical="center"/>
    </xf>
    <xf numFmtId="0" fontId="10" fillId="3" borderId="0" xfId="2" applyFont="1" applyFill="1" applyBorder="1" applyAlignment="1" applyProtection="1">
      <alignment horizontal="right" vertical="top"/>
    </xf>
    <xf numFmtId="0" fontId="9" fillId="3" borderId="4" xfId="2" applyFont="1" applyFill="1" applyBorder="1" applyAlignment="1" applyProtection="1">
      <alignment horizontal="center" vertical="center"/>
    </xf>
    <xf numFmtId="0" fontId="9" fillId="3" borderId="9" xfId="0" applyFont="1" applyFill="1" applyBorder="1" applyProtection="1"/>
    <xf numFmtId="0" fontId="10" fillId="3" borderId="10" xfId="0" applyFont="1" applyFill="1" applyBorder="1" applyAlignment="1" applyProtection="1">
      <alignment horizontal="centerContinuous"/>
    </xf>
    <xf numFmtId="0" fontId="10" fillId="3" borderId="10" xfId="2" applyFont="1" applyFill="1" applyBorder="1" applyAlignment="1" applyProtection="1">
      <alignment horizontal="center" vertical="center"/>
    </xf>
    <xf numFmtId="0" fontId="10" fillId="3" borderId="10" xfId="2" applyFont="1" applyFill="1" applyBorder="1" applyAlignment="1" applyProtection="1">
      <alignment horizontal="right" vertical="top"/>
    </xf>
    <xf numFmtId="0" fontId="9" fillId="3" borderId="11" xfId="2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3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2" borderId="0" xfId="0" applyFont="1" applyFill="1" applyAlignment="1" applyProtection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7" fillId="2" borderId="2" xfId="0" applyFont="1" applyFill="1" applyBorder="1"/>
    <xf numFmtId="3" fontId="3" fillId="2" borderId="7" xfId="1" applyNumberFormat="1" applyFont="1" applyFill="1" applyBorder="1" applyAlignment="1" applyProtection="1">
      <alignment horizontal="right" vertical="top" wrapText="1"/>
      <protection locked="0"/>
    </xf>
    <xf numFmtId="0" fontId="3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horizontal="right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12" fillId="2" borderId="0" xfId="2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wrapText="1"/>
    </xf>
    <xf numFmtId="0" fontId="1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13" fillId="3" borderId="1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Continuous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Alignme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8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vertical="top"/>
    </xf>
    <xf numFmtId="4" fontId="8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/>
    </xf>
    <xf numFmtId="4" fontId="7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4" fontId="3" fillId="2" borderId="0" xfId="1" applyNumberFormat="1" applyFont="1" applyFill="1" applyBorder="1" applyAlignment="1">
      <alignment vertical="top"/>
    </xf>
    <xf numFmtId="4" fontId="3" fillId="2" borderId="0" xfId="1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/>
    </xf>
    <xf numFmtId="0" fontId="14" fillId="2" borderId="5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0" fontId="7" fillId="2" borderId="0" xfId="0" applyFont="1" applyFill="1"/>
    <xf numFmtId="3" fontId="8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2" fillId="2" borderId="5" xfId="3" applyNumberFormat="1" applyFont="1" applyFill="1" applyBorder="1" applyAlignment="1">
      <alignment horizontal="center" vertical="top"/>
    </xf>
    <xf numFmtId="0" fontId="2" fillId="2" borderId="0" xfId="3" applyNumberFormat="1" applyFont="1" applyFill="1" applyBorder="1" applyAlignment="1">
      <alignment horizontal="center" vertical="top"/>
    </xf>
    <xf numFmtId="0" fontId="2" fillId="2" borderId="4" xfId="3" applyNumberFormat="1" applyFont="1" applyFill="1" applyBorder="1" applyAlignment="1">
      <alignment horizontal="center" vertical="top"/>
    </xf>
    <xf numFmtId="0" fontId="2" fillId="2" borderId="5" xfId="3" applyNumberFormat="1" applyFont="1" applyFill="1" applyBorder="1" applyAlignment="1">
      <alignment horizontal="center" vertical="center"/>
    </xf>
    <xf numFmtId="0" fontId="2" fillId="2" borderId="0" xfId="3" applyNumberFormat="1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3" borderId="8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3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/>
    </xf>
    <xf numFmtId="0" fontId="14" fillId="2" borderId="8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vertical="top"/>
    </xf>
    <xf numFmtId="0" fontId="5" fillId="2" borderId="7" xfId="0" applyFont="1" applyFill="1" applyBorder="1" applyAlignment="1" applyProtection="1">
      <alignment horizontal="left" vertical="top"/>
    </xf>
    <xf numFmtId="0" fontId="14" fillId="2" borderId="6" xfId="0" applyFont="1" applyFill="1" applyBorder="1" applyAlignment="1" applyProtection="1"/>
    <xf numFmtId="0" fontId="7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14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14" fillId="2" borderId="4" xfId="0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vertical="top"/>
    </xf>
    <xf numFmtId="0" fontId="2" fillId="2" borderId="5" xfId="3" applyNumberFormat="1" applyFont="1" applyFill="1" applyBorder="1" applyAlignment="1" applyProtection="1">
      <alignment vertical="top"/>
    </xf>
    <xf numFmtId="0" fontId="2" fillId="2" borderId="0" xfId="3" applyNumberFormat="1" applyFont="1" applyFill="1" applyBorder="1" applyAlignment="1" applyProtection="1">
      <alignment vertical="top"/>
    </xf>
    <xf numFmtId="0" fontId="2" fillId="2" borderId="5" xfId="3" applyNumberFormat="1" applyFont="1" applyFill="1" applyBorder="1" applyAlignment="1" applyProtection="1">
      <alignment horizontal="center" vertical="top"/>
    </xf>
    <xf numFmtId="0" fontId="2" fillId="2" borderId="0" xfId="3" applyNumberFormat="1" applyFont="1" applyFill="1" applyBorder="1" applyAlignment="1" applyProtection="1">
      <alignment horizontal="center" vertical="top"/>
    </xf>
    <xf numFmtId="0" fontId="2" fillId="2" borderId="5" xfId="3" applyNumberFormat="1" applyFont="1" applyFill="1" applyBorder="1" applyAlignment="1" applyProtection="1">
      <alignment horizontal="center" vertical="center"/>
    </xf>
    <xf numFmtId="0" fontId="2" fillId="2" borderId="0" xfId="3" applyNumberFormat="1" applyFont="1" applyFill="1" applyBorder="1" applyAlignment="1" applyProtection="1">
      <alignment horizontal="center" vertical="center"/>
    </xf>
    <xf numFmtId="0" fontId="2" fillId="2" borderId="4" xfId="3" applyNumberFormat="1" applyFont="1" applyFill="1" applyBorder="1" applyAlignment="1" applyProtection="1">
      <alignment horizontal="centerContinuous" vertical="center"/>
    </xf>
    <xf numFmtId="0" fontId="10" fillId="3" borderId="3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/>
    </xf>
    <xf numFmtId="0" fontId="10" fillId="3" borderId="1" xfId="2" applyFont="1" applyFill="1" applyBorder="1" applyAlignment="1" applyProtection="1">
      <alignment horizontal="center" vertical="center" wrapText="1"/>
    </xf>
    <xf numFmtId="166" fontId="3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Continuous"/>
    </xf>
    <xf numFmtId="0" fontId="2" fillId="2" borderId="0" xfId="2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/>
    <xf numFmtId="0" fontId="3" fillId="2" borderId="0" xfId="0" applyFont="1" applyFill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167" fontId="8" fillId="0" borderId="7" xfId="0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167" fontId="7" fillId="0" borderId="0" xfId="0" applyNumberFormat="1" applyFont="1" applyFill="1" applyBorder="1" applyAlignment="1">
      <alignment horizontal="right" vertical="top"/>
    </xf>
    <xf numFmtId="167" fontId="7" fillId="0" borderId="0" xfId="0" applyNumberFormat="1" applyFont="1" applyFill="1" applyBorder="1" applyAlignment="1" applyProtection="1">
      <alignment horizontal="right" vertical="top"/>
      <protection locked="0"/>
    </xf>
    <xf numFmtId="167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>
      <alignment vertical="top"/>
    </xf>
    <xf numFmtId="167" fontId="8" fillId="0" borderId="12" xfId="0" applyNumberFormat="1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left" vertical="top"/>
    </xf>
    <xf numFmtId="0" fontId="0" fillId="0" borderId="0" xfId="0" applyFont="1"/>
    <xf numFmtId="167" fontId="8" fillId="2" borderId="12" xfId="0" applyNumberFormat="1" applyFont="1" applyFill="1" applyBorder="1" applyAlignment="1" applyProtection="1">
      <alignment horizontal="right" vertical="top"/>
      <protection locked="0"/>
    </xf>
    <xf numFmtId="167" fontId="8" fillId="2" borderId="12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vertical="top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165" fontId="3" fillId="2" borderId="0" xfId="1" applyNumberFormat="1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>
      <alignment horizontal="left" vertical="top"/>
    </xf>
    <xf numFmtId="0" fontId="2" fillId="2" borderId="5" xfId="3" applyNumberFormat="1" applyFont="1" applyFill="1" applyBorder="1" applyAlignment="1">
      <alignment horizontal="centerContinuous" vertical="center"/>
    </xf>
    <xf numFmtId="0" fontId="2" fillId="2" borderId="4" xfId="3" applyNumberFormat="1" applyFont="1" applyFill="1" applyBorder="1" applyAlignment="1">
      <alignment horizontal="centerContinuous" vertical="center"/>
    </xf>
    <xf numFmtId="164" fontId="10" fillId="3" borderId="3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 applyProtection="1">
      <alignment horizontal="center"/>
      <protection locked="0"/>
    </xf>
    <xf numFmtId="3" fontId="3" fillId="2" borderId="0" xfId="2" applyNumberFormat="1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3" fontId="3" fillId="2" borderId="7" xfId="2" applyNumberFormat="1" applyFont="1" applyFill="1" applyBorder="1" applyAlignment="1">
      <alignment vertical="top"/>
    </xf>
    <xf numFmtId="0" fontId="2" fillId="2" borderId="7" xfId="2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0" xfId="0" applyFont="1" applyFill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3" fontId="2" fillId="2" borderId="0" xfId="2" applyNumberFormat="1" applyFont="1" applyFill="1" applyBorder="1" applyAlignment="1">
      <alignment horizontal="right" vertical="top" wrapText="1"/>
    </xf>
    <xf numFmtId="0" fontId="2" fillId="2" borderId="0" xfId="2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3" fontId="2" fillId="2" borderId="0" xfId="2" applyNumberFormat="1" applyFont="1" applyFill="1" applyBorder="1" applyAlignment="1" applyProtection="1">
      <alignment horizontal="right" vertical="top" wrapText="1"/>
    </xf>
    <xf numFmtId="0" fontId="2" fillId="2" borderId="0" xfId="2" applyFont="1" applyFill="1" applyBorder="1" applyAlignment="1">
      <alignment horizontal="left" vertical="top" wrapText="1"/>
    </xf>
    <xf numFmtId="3" fontId="2" fillId="2" borderId="0" xfId="2" applyNumberFormat="1" applyFont="1" applyFill="1" applyBorder="1" applyAlignment="1" applyProtection="1">
      <alignment horizontal="right" vertical="top" wrapText="1"/>
      <protection locked="0"/>
    </xf>
    <xf numFmtId="0" fontId="2" fillId="2" borderId="0" xfId="2" applyFont="1" applyFill="1" applyBorder="1" applyAlignment="1">
      <alignment horizontal="left" vertical="top"/>
    </xf>
    <xf numFmtId="3" fontId="2" fillId="2" borderId="0" xfId="2" applyNumberFormat="1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/>
    </xf>
    <xf numFmtId="0" fontId="2" fillId="2" borderId="4" xfId="2" applyFont="1" applyFill="1" applyBorder="1" applyAlignment="1">
      <alignment horizontal="left" vertical="top"/>
    </xf>
    <xf numFmtId="0" fontId="9" fillId="3" borderId="3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/>
    </xf>
    <xf numFmtId="0" fontId="3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 vertical="center"/>
    </xf>
    <xf numFmtId="0" fontId="2" fillId="2" borderId="0" xfId="2" applyFont="1" applyFill="1" applyBorder="1" applyAlignment="1">
      <alignment horizontal="center" vertical="top"/>
    </xf>
    <xf numFmtId="0" fontId="2" fillId="2" borderId="0" xfId="0" applyNumberFormat="1" applyFont="1" applyFill="1" applyBorder="1" applyAlignment="1" applyProtection="1">
      <protection locked="0"/>
    </xf>
    <xf numFmtId="0" fontId="2" fillId="2" borderId="0" xfId="3" applyNumberFormat="1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opLeftCell="B1" zoomScaleNormal="100" workbookViewId="0">
      <selection activeCell="D3" activeCellId="1" sqref="D3:J3"/>
    </sheetView>
  </sheetViews>
  <sheetFormatPr baseColWidth="10" defaultColWidth="0" defaultRowHeight="15" zeroHeight="1" x14ac:dyDescent="0.25"/>
  <cols>
    <col min="1" max="1" width="2" style="1" customWidth="1"/>
    <col min="2" max="2" width="2.42578125" customWidth="1"/>
    <col min="3" max="3" width="22" customWidth="1"/>
    <col min="4" max="4" width="68.8554687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16384" width="11.42578125" hidden="1"/>
  </cols>
  <sheetData>
    <row r="1" spans="2:12" s="1" customFormat="1" x14ac:dyDescent="0.25"/>
    <row r="2" spans="2:12" x14ac:dyDescent="0.25">
      <c r="B2" s="2"/>
      <c r="C2" s="3"/>
      <c r="D2" s="75" t="s">
        <v>60</v>
      </c>
      <c r="E2" s="75"/>
      <c r="F2" s="75"/>
      <c r="G2" s="75"/>
      <c r="H2" s="75"/>
      <c r="I2" s="75"/>
      <c r="J2" s="75"/>
      <c r="K2" s="3"/>
      <c r="L2" s="3"/>
    </row>
    <row r="3" spans="2:12" x14ac:dyDescent="0.25">
      <c r="B3" s="1"/>
      <c r="C3" s="4"/>
      <c r="D3" s="75" t="s">
        <v>61</v>
      </c>
      <c r="E3" s="75"/>
      <c r="F3" s="75"/>
      <c r="G3" s="75"/>
      <c r="H3" s="75"/>
      <c r="I3" s="75"/>
      <c r="J3" s="75"/>
      <c r="K3" s="4"/>
      <c r="L3" s="4"/>
    </row>
    <row r="4" spans="2:12" x14ac:dyDescent="0.25">
      <c r="B4" s="1"/>
      <c r="C4" s="4"/>
      <c r="D4" s="75" t="s">
        <v>0</v>
      </c>
      <c r="E4" s="75"/>
      <c r="F4" s="75"/>
      <c r="G4" s="75"/>
      <c r="H4" s="75"/>
      <c r="I4" s="75"/>
      <c r="J4" s="75"/>
      <c r="K4" s="4"/>
      <c r="L4" s="4"/>
    </row>
    <row r="5" spans="2:12" x14ac:dyDescent="0.25">
      <c r="B5" s="1"/>
      <c r="C5" s="4"/>
      <c r="D5" s="75" t="s">
        <v>59</v>
      </c>
      <c r="E5" s="75"/>
      <c r="F5" s="75"/>
      <c r="G5" s="75"/>
      <c r="H5" s="75"/>
      <c r="I5" s="75"/>
      <c r="J5" s="75"/>
      <c r="K5" s="4"/>
      <c r="L5" s="4"/>
    </row>
    <row r="6" spans="2:12" x14ac:dyDescent="0.25">
      <c r="B6" s="5"/>
      <c r="C6" s="5"/>
      <c r="D6" s="75" t="s">
        <v>1</v>
      </c>
      <c r="E6" s="75"/>
      <c r="F6" s="75"/>
      <c r="G6" s="75"/>
      <c r="H6" s="75"/>
      <c r="I6" s="75"/>
      <c r="J6" s="75"/>
      <c r="K6" s="2"/>
      <c r="L6" s="2"/>
    </row>
    <row r="7" spans="2:12" x14ac:dyDescent="0.25">
      <c r="B7" s="5"/>
      <c r="C7" s="7"/>
      <c r="D7" s="76"/>
      <c r="E7" s="76"/>
      <c r="F7" s="76"/>
      <c r="G7" s="76"/>
      <c r="H7" s="76"/>
      <c r="I7" s="76"/>
      <c r="J7" s="76"/>
      <c r="K7" s="76"/>
      <c r="L7" s="2"/>
    </row>
    <row r="8" spans="2:12" x14ac:dyDescent="0.25">
      <c r="B8" s="5"/>
      <c r="C8" s="5"/>
      <c r="D8" s="5"/>
      <c r="E8" s="5"/>
      <c r="F8" s="5"/>
      <c r="G8" s="6"/>
      <c r="H8" s="8"/>
      <c r="I8" s="8"/>
      <c r="J8" s="2"/>
      <c r="K8" s="2"/>
      <c r="L8" s="2"/>
    </row>
    <row r="9" spans="2:12" x14ac:dyDescent="0.25">
      <c r="B9" s="9"/>
      <c r="C9" s="9"/>
      <c r="D9" s="9"/>
      <c r="E9" s="10"/>
      <c r="F9" s="10"/>
      <c r="G9" s="11"/>
      <c r="H9" s="8"/>
      <c r="I9" s="8"/>
      <c r="J9" s="2"/>
      <c r="K9" s="2"/>
      <c r="L9" s="2"/>
    </row>
    <row r="10" spans="2:12" x14ac:dyDescent="0.25">
      <c r="B10" s="12"/>
      <c r="C10" s="74" t="s">
        <v>2</v>
      </c>
      <c r="D10" s="74"/>
      <c r="E10" s="13">
        <v>2020</v>
      </c>
      <c r="F10" s="13">
        <v>2019</v>
      </c>
      <c r="G10" s="14"/>
      <c r="H10" s="74" t="s">
        <v>2</v>
      </c>
      <c r="I10" s="74"/>
      <c r="J10" s="13">
        <v>2020</v>
      </c>
      <c r="K10" s="13">
        <v>2019</v>
      </c>
      <c r="L10" s="15"/>
    </row>
    <row r="11" spans="2:12" x14ac:dyDescent="0.25">
      <c r="B11" s="16"/>
      <c r="C11" s="17"/>
      <c r="D11" s="17"/>
      <c r="E11" s="18"/>
      <c r="F11" s="18"/>
      <c r="G11" s="8"/>
      <c r="H11" s="8"/>
      <c r="I11" s="8"/>
      <c r="J11" s="2"/>
      <c r="K11" s="2"/>
      <c r="L11" s="19"/>
    </row>
    <row r="12" spans="2:12" x14ac:dyDescent="0.25">
      <c r="B12" s="20"/>
      <c r="C12" s="73" t="s">
        <v>3</v>
      </c>
      <c r="D12" s="73"/>
      <c r="E12" s="21"/>
      <c r="F12" s="21"/>
      <c r="G12" s="22"/>
      <c r="H12" s="73" t="s">
        <v>4</v>
      </c>
      <c r="I12" s="73"/>
      <c r="J12" s="21"/>
      <c r="K12" s="21"/>
      <c r="L12" s="23"/>
    </row>
    <row r="13" spans="2:12" x14ac:dyDescent="0.25">
      <c r="B13" s="24"/>
      <c r="C13" s="67" t="s">
        <v>5</v>
      </c>
      <c r="D13" s="67"/>
      <c r="E13" s="56">
        <f>SUM(E14:E21)</f>
        <v>494883</v>
      </c>
      <c r="F13" s="56">
        <f>SUM(F14:F21)</f>
        <v>905451</v>
      </c>
      <c r="G13" s="22"/>
      <c r="H13" s="73" t="s">
        <v>6</v>
      </c>
      <c r="I13" s="73"/>
      <c r="J13" s="56">
        <f>SUM(J14:J16)</f>
        <v>41438827</v>
      </c>
      <c r="K13" s="56">
        <f>SUM(K14:K16)</f>
        <v>39639261</v>
      </c>
      <c r="L13" s="25"/>
    </row>
    <row r="14" spans="2:12" x14ac:dyDescent="0.25">
      <c r="B14" s="26"/>
      <c r="C14" s="66" t="s">
        <v>7</v>
      </c>
      <c r="D14" s="66"/>
      <c r="E14" s="27">
        <v>0</v>
      </c>
      <c r="F14" s="27">
        <v>0</v>
      </c>
      <c r="G14" s="22"/>
      <c r="H14" s="66" t="s">
        <v>8</v>
      </c>
      <c r="I14" s="66"/>
      <c r="J14" s="27">
        <v>25647992</v>
      </c>
      <c r="K14" s="27">
        <v>24664795</v>
      </c>
      <c r="L14" s="25"/>
    </row>
    <row r="15" spans="2:12" x14ac:dyDescent="0.25">
      <c r="B15" s="26"/>
      <c r="C15" s="66" t="s">
        <v>9</v>
      </c>
      <c r="D15" s="66"/>
      <c r="E15" s="27">
        <v>0</v>
      </c>
      <c r="F15" s="27">
        <v>0</v>
      </c>
      <c r="G15" s="22"/>
      <c r="H15" s="66" t="s">
        <v>10</v>
      </c>
      <c r="I15" s="66"/>
      <c r="J15" s="27">
        <v>3458018</v>
      </c>
      <c r="K15" s="27">
        <v>3079292</v>
      </c>
      <c r="L15" s="25"/>
    </row>
    <row r="16" spans="2:12" x14ac:dyDescent="0.25">
      <c r="B16" s="26"/>
      <c r="C16" s="66" t="s">
        <v>11</v>
      </c>
      <c r="D16" s="66"/>
      <c r="E16" s="27">
        <v>0</v>
      </c>
      <c r="F16" s="27">
        <v>0</v>
      </c>
      <c r="G16" s="22"/>
      <c r="H16" s="66" t="s">
        <v>12</v>
      </c>
      <c r="I16" s="66"/>
      <c r="J16" s="27">
        <v>12332817</v>
      </c>
      <c r="K16" s="27">
        <v>11895174</v>
      </c>
      <c r="L16" s="25"/>
    </row>
    <row r="17" spans="2:12" x14ac:dyDescent="0.25">
      <c r="B17" s="26"/>
      <c r="C17" s="66" t="s">
        <v>13</v>
      </c>
      <c r="D17" s="66"/>
      <c r="E17" s="27">
        <v>0</v>
      </c>
      <c r="F17" s="27">
        <v>0</v>
      </c>
      <c r="G17" s="22"/>
      <c r="H17" s="28"/>
      <c r="I17" s="29"/>
      <c r="J17" s="30"/>
      <c r="K17" s="30"/>
      <c r="L17" s="25"/>
    </row>
    <row r="18" spans="2:12" x14ac:dyDescent="0.25">
      <c r="B18" s="26"/>
      <c r="C18" s="66" t="s">
        <v>55</v>
      </c>
      <c r="D18" s="66"/>
      <c r="E18" s="27">
        <v>24595</v>
      </c>
      <c r="F18" s="27">
        <v>0</v>
      </c>
      <c r="G18" s="22"/>
      <c r="H18" s="73" t="s">
        <v>52</v>
      </c>
      <c r="I18" s="73"/>
      <c r="J18" s="56">
        <f>SUM(J19:J27)</f>
        <v>6356132</v>
      </c>
      <c r="K18" s="56">
        <f>SUM(K19:K27)</f>
        <v>3819013</v>
      </c>
      <c r="L18" s="25"/>
    </row>
    <row r="19" spans="2:12" x14ac:dyDescent="0.25">
      <c r="B19" s="26"/>
      <c r="C19" s="66" t="s">
        <v>56</v>
      </c>
      <c r="D19" s="66"/>
      <c r="E19" s="27">
        <v>0</v>
      </c>
      <c r="F19" s="27">
        <v>0</v>
      </c>
      <c r="G19" s="22"/>
      <c r="H19" s="66" t="s">
        <v>14</v>
      </c>
      <c r="I19" s="66"/>
      <c r="J19" s="27">
        <v>0</v>
      </c>
      <c r="K19" s="27">
        <v>0</v>
      </c>
      <c r="L19" s="25"/>
    </row>
    <row r="20" spans="2:12" x14ac:dyDescent="0.25">
      <c r="B20" s="26"/>
      <c r="C20" s="66" t="s">
        <v>58</v>
      </c>
      <c r="D20" s="66"/>
      <c r="E20" s="27">
        <v>470288</v>
      </c>
      <c r="F20" s="27">
        <v>905451</v>
      </c>
      <c r="G20" s="22"/>
      <c r="H20" s="66" t="s">
        <v>15</v>
      </c>
      <c r="I20" s="66"/>
      <c r="J20" s="27">
        <v>0</v>
      </c>
      <c r="K20" s="27">
        <v>0</v>
      </c>
      <c r="L20" s="25"/>
    </row>
    <row r="21" spans="2:12" ht="22.5" customHeight="1" x14ac:dyDescent="0.25">
      <c r="B21" s="26"/>
      <c r="C21" s="66"/>
      <c r="D21" s="66"/>
      <c r="E21" s="27"/>
      <c r="F21" s="27"/>
      <c r="G21" s="22"/>
      <c r="H21" s="66" t="s">
        <v>16</v>
      </c>
      <c r="I21" s="66"/>
      <c r="J21" s="27">
        <v>0</v>
      </c>
      <c r="K21" s="27">
        <v>0</v>
      </c>
      <c r="L21" s="25"/>
    </row>
    <row r="22" spans="2:12" x14ac:dyDescent="0.25">
      <c r="B22" s="24"/>
      <c r="C22" s="28"/>
      <c r="D22" s="29"/>
      <c r="E22" s="30"/>
      <c r="F22" s="30"/>
      <c r="G22" s="22"/>
      <c r="H22" s="66" t="s">
        <v>17</v>
      </c>
      <c r="I22" s="66"/>
      <c r="J22" s="27">
        <v>6095752</v>
      </c>
      <c r="K22" s="27">
        <v>3645013</v>
      </c>
      <c r="L22" s="25"/>
    </row>
    <row r="23" spans="2:12" ht="40.5" customHeight="1" x14ac:dyDescent="0.25">
      <c r="B23" s="24"/>
      <c r="C23" s="67" t="s">
        <v>53</v>
      </c>
      <c r="D23" s="67"/>
      <c r="E23" s="56">
        <f>SUM(E24:E25)</f>
        <v>47111964</v>
      </c>
      <c r="F23" s="56">
        <f>SUM(F24:F25)</f>
        <v>42981035</v>
      </c>
      <c r="G23" s="22"/>
      <c r="H23" s="66" t="s">
        <v>18</v>
      </c>
      <c r="I23" s="66"/>
      <c r="J23" s="27">
        <v>0</v>
      </c>
      <c r="K23" s="27">
        <v>0</v>
      </c>
      <c r="L23" s="25"/>
    </row>
    <row r="24" spans="2:12" ht="28.5" customHeight="1" x14ac:dyDescent="0.25">
      <c r="B24" s="26"/>
      <c r="C24" s="66" t="s">
        <v>57</v>
      </c>
      <c r="D24" s="66"/>
      <c r="E24" s="31">
        <v>0</v>
      </c>
      <c r="F24" s="31">
        <v>0</v>
      </c>
      <c r="G24" s="22"/>
      <c r="H24" s="66" t="s">
        <v>20</v>
      </c>
      <c r="I24" s="66"/>
      <c r="J24" s="27">
        <v>0</v>
      </c>
      <c r="K24" s="27">
        <v>0</v>
      </c>
      <c r="L24" s="25"/>
    </row>
    <row r="25" spans="2:12" ht="15.75" customHeight="1" x14ac:dyDescent="0.25">
      <c r="B25" s="26"/>
      <c r="C25" s="66" t="s">
        <v>54</v>
      </c>
      <c r="D25" s="66"/>
      <c r="E25" s="27">
        <v>47111964</v>
      </c>
      <c r="F25" s="27">
        <v>42981035</v>
      </c>
      <c r="G25" s="22"/>
      <c r="H25" s="66" t="s">
        <v>21</v>
      </c>
      <c r="I25" s="66"/>
      <c r="J25" s="27">
        <v>0</v>
      </c>
      <c r="K25" s="27">
        <v>0</v>
      </c>
      <c r="L25" s="25"/>
    </row>
    <row r="26" spans="2:12" x14ac:dyDescent="0.25">
      <c r="B26" s="24"/>
      <c r="C26" s="28"/>
      <c r="D26" s="29"/>
      <c r="E26" s="30"/>
      <c r="F26" s="30"/>
      <c r="G26" s="22"/>
      <c r="H26" s="66" t="s">
        <v>22</v>
      </c>
      <c r="I26" s="66"/>
      <c r="J26" s="27">
        <v>260380</v>
      </c>
      <c r="K26" s="27">
        <v>174000</v>
      </c>
      <c r="L26" s="25"/>
    </row>
    <row r="27" spans="2:12" x14ac:dyDescent="0.25">
      <c r="B27" s="26"/>
      <c r="C27" s="67" t="s">
        <v>23</v>
      </c>
      <c r="D27" s="67"/>
      <c r="E27" s="56">
        <f>SUM(E28:E32)</f>
        <v>102256</v>
      </c>
      <c r="F27" s="56">
        <f>SUM(F28:F32)</f>
        <v>206792</v>
      </c>
      <c r="G27" s="22"/>
      <c r="H27" s="66" t="s">
        <v>24</v>
      </c>
      <c r="I27" s="66"/>
      <c r="J27" s="27">
        <v>0</v>
      </c>
      <c r="K27" s="27">
        <v>0</v>
      </c>
      <c r="L27" s="25"/>
    </row>
    <row r="28" spans="2:12" x14ac:dyDescent="0.25">
      <c r="B28" s="26"/>
      <c r="C28" s="66" t="s">
        <v>25</v>
      </c>
      <c r="D28" s="66"/>
      <c r="E28" s="27">
        <v>102256</v>
      </c>
      <c r="F28" s="27">
        <v>206792</v>
      </c>
      <c r="G28" s="22"/>
      <c r="H28" s="28"/>
      <c r="I28" s="29"/>
      <c r="J28" s="30"/>
      <c r="K28" s="30"/>
      <c r="L28" s="25"/>
    </row>
    <row r="29" spans="2:12" x14ac:dyDescent="0.25">
      <c r="B29" s="26"/>
      <c r="C29" s="66" t="s">
        <v>26</v>
      </c>
      <c r="D29" s="66"/>
      <c r="E29" s="27">
        <v>0</v>
      </c>
      <c r="F29" s="27">
        <v>0</v>
      </c>
      <c r="G29" s="22"/>
      <c r="H29" s="67" t="s">
        <v>19</v>
      </c>
      <c r="I29" s="67"/>
      <c r="J29" s="56">
        <f>SUM(J30:J32)</f>
        <v>0</v>
      </c>
      <c r="K29" s="56">
        <f>SUM(K30:K32)</f>
        <v>0</v>
      </c>
      <c r="L29" s="25"/>
    </row>
    <row r="30" spans="2:12" x14ac:dyDescent="0.25">
      <c r="B30" s="26"/>
      <c r="C30" s="66" t="s">
        <v>27</v>
      </c>
      <c r="D30" s="66"/>
      <c r="E30" s="27">
        <v>0</v>
      </c>
      <c r="F30" s="27">
        <v>0</v>
      </c>
      <c r="G30" s="22"/>
      <c r="H30" s="66" t="s">
        <v>28</v>
      </c>
      <c r="I30" s="66"/>
      <c r="J30" s="27">
        <v>0</v>
      </c>
      <c r="K30" s="27">
        <v>0</v>
      </c>
      <c r="L30" s="25"/>
    </row>
    <row r="31" spans="2:12" x14ac:dyDescent="0.25">
      <c r="B31" s="26"/>
      <c r="C31" s="66" t="s">
        <v>29</v>
      </c>
      <c r="D31" s="66"/>
      <c r="E31" s="27">
        <v>0</v>
      </c>
      <c r="F31" s="27">
        <v>0</v>
      </c>
      <c r="G31" s="22"/>
      <c r="H31" s="66" t="s">
        <v>30</v>
      </c>
      <c r="I31" s="66"/>
      <c r="J31" s="27">
        <v>0</v>
      </c>
      <c r="K31" s="27">
        <v>0</v>
      </c>
      <c r="L31" s="25"/>
    </row>
    <row r="32" spans="2:12" x14ac:dyDescent="0.25">
      <c r="B32" s="26"/>
      <c r="C32" s="66" t="s">
        <v>31</v>
      </c>
      <c r="D32" s="66"/>
      <c r="E32" s="27">
        <v>0</v>
      </c>
      <c r="F32" s="27">
        <v>0</v>
      </c>
      <c r="G32" s="22"/>
      <c r="H32" s="66" t="s">
        <v>32</v>
      </c>
      <c r="I32" s="66"/>
      <c r="J32" s="27">
        <v>0</v>
      </c>
      <c r="K32" s="27">
        <v>0</v>
      </c>
      <c r="L32" s="25"/>
    </row>
    <row r="33" spans="2:12" x14ac:dyDescent="0.25">
      <c r="B33" s="24"/>
      <c r="C33" s="28"/>
      <c r="D33" s="32"/>
      <c r="E33" s="21"/>
      <c r="F33" s="21"/>
      <c r="G33" s="22"/>
      <c r="H33" s="28"/>
      <c r="I33" s="29"/>
      <c r="J33" s="30"/>
      <c r="K33" s="30"/>
      <c r="L33" s="25"/>
    </row>
    <row r="34" spans="2:12" x14ac:dyDescent="0.25">
      <c r="B34" s="33"/>
      <c r="C34" s="72" t="s">
        <v>33</v>
      </c>
      <c r="D34" s="72"/>
      <c r="E34" s="57">
        <f>E13+E23+E27</f>
        <v>47709103</v>
      </c>
      <c r="F34" s="57">
        <f>F13+F23+F27</f>
        <v>44093278</v>
      </c>
      <c r="G34" s="34"/>
      <c r="H34" s="73" t="s">
        <v>34</v>
      </c>
      <c r="I34" s="73"/>
      <c r="J34" s="58">
        <f>SUM(J35:J39)</f>
        <v>0</v>
      </c>
      <c r="K34" s="58">
        <f>SUM(K35:K39)</f>
        <v>0</v>
      </c>
      <c r="L34" s="25"/>
    </row>
    <row r="35" spans="2:12" x14ac:dyDescent="0.25">
      <c r="B35" s="24"/>
      <c r="C35" s="72"/>
      <c r="D35" s="72"/>
      <c r="E35" s="21"/>
      <c r="F35" s="21"/>
      <c r="G35" s="22"/>
      <c r="H35" s="66" t="s">
        <v>35</v>
      </c>
      <c r="I35" s="66"/>
      <c r="J35" s="27">
        <v>0</v>
      </c>
      <c r="K35" s="27">
        <v>0</v>
      </c>
      <c r="L35" s="25"/>
    </row>
    <row r="36" spans="2:12" x14ac:dyDescent="0.25">
      <c r="B36" s="35"/>
      <c r="C36" s="22"/>
      <c r="D36" s="22"/>
      <c r="E36" s="22"/>
      <c r="F36" s="22"/>
      <c r="G36" s="22"/>
      <c r="H36" s="66" t="s">
        <v>36</v>
      </c>
      <c r="I36" s="66"/>
      <c r="J36" s="27">
        <v>0</v>
      </c>
      <c r="K36" s="27">
        <v>0</v>
      </c>
      <c r="L36" s="25"/>
    </row>
    <row r="37" spans="2:12" x14ac:dyDescent="0.25">
      <c r="B37" s="35"/>
      <c r="C37" s="22"/>
      <c r="D37" s="22"/>
      <c r="E37" s="22"/>
      <c r="F37" s="22"/>
      <c r="G37" s="22"/>
      <c r="H37" s="66" t="s">
        <v>37</v>
      </c>
      <c r="I37" s="66"/>
      <c r="J37" s="27">
        <v>0</v>
      </c>
      <c r="K37" s="27">
        <v>0</v>
      </c>
      <c r="L37" s="25"/>
    </row>
    <row r="38" spans="2:12" x14ac:dyDescent="0.25">
      <c r="B38" s="35"/>
      <c r="C38" s="22"/>
      <c r="D38" s="22"/>
      <c r="E38" s="22"/>
      <c r="F38" s="22"/>
      <c r="G38" s="22"/>
      <c r="H38" s="66" t="s">
        <v>38</v>
      </c>
      <c r="I38" s="66"/>
      <c r="J38" s="27">
        <v>0</v>
      </c>
      <c r="K38" s="27">
        <v>0</v>
      </c>
      <c r="L38" s="25"/>
    </row>
    <row r="39" spans="2:12" x14ac:dyDescent="0.25">
      <c r="B39" s="35"/>
      <c r="C39" s="22"/>
      <c r="D39" s="22"/>
      <c r="E39" s="22"/>
      <c r="F39" s="22"/>
      <c r="G39" s="22"/>
      <c r="H39" s="66" t="s">
        <v>39</v>
      </c>
      <c r="I39" s="66"/>
      <c r="J39" s="27">
        <v>0</v>
      </c>
      <c r="K39" s="27">
        <v>0</v>
      </c>
      <c r="L39" s="25"/>
    </row>
    <row r="40" spans="2:12" x14ac:dyDescent="0.25">
      <c r="B40" s="35"/>
      <c r="C40" s="22"/>
      <c r="D40" s="22"/>
      <c r="E40" s="22"/>
      <c r="F40" s="22"/>
      <c r="G40" s="22"/>
      <c r="H40" s="28"/>
      <c r="I40" s="29"/>
      <c r="J40" s="30"/>
      <c r="K40" s="30"/>
      <c r="L40" s="25"/>
    </row>
    <row r="41" spans="2:12" x14ac:dyDescent="0.25">
      <c r="B41" s="35"/>
      <c r="C41" s="22"/>
      <c r="D41" s="22"/>
      <c r="E41" s="22"/>
      <c r="F41" s="22"/>
      <c r="G41" s="22"/>
      <c r="H41" s="67" t="s">
        <v>40</v>
      </c>
      <c r="I41" s="67"/>
      <c r="J41" s="58">
        <f>SUM(J42:J47)</f>
        <v>947283</v>
      </c>
      <c r="K41" s="58">
        <f>SUM(K42:K47)</f>
        <v>1024495</v>
      </c>
      <c r="L41" s="25"/>
    </row>
    <row r="42" spans="2:12" x14ac:dyDescent="0.25">
      <c r="B42" s="35"/>
      <c r="C42" s="22"/>
      <c r="D42" s="22"/>
      <c r="E42" s="22"/>
      <c r="F42" s="22"/>
      <c r="G42" s="22"/>
      <c r="H42" s="66" t="s">
        <v>41</v>
      </c>
      <c r="I42" s="66"/>
      <c r="J42" s="27">
        <v>947283</v>
      </c>
      <c r="K42" s="27">
        <v>1024495</v>
      </c>
      <c r="L42" s="25"/>
    </row>
    <row r="43" spans="2:12" x14ac:dyDescent="0.25">
      <c r="B43" s="35"/>
      <c r="C43" s="22"/>
      <c r="D43" s="22"/>
      <c r="E43" s="22"/>
      <c r="F43" s="22"/>
      <c r="G43" s="22"/>
      <c r="H43" s="66" t="s">
        <v>42</v>
      </c>
      <c r="I43" s="66"/>
      <c r="J43" s="27">
        <v>0</v>
      </c>
      <c r="K43" s="27">
        <v>0</v>
      </c>
      <c r="L43" s="25"/>
    </row>
    <row r="44" spans="2:12" x14ac:dyDescent="0.25">
      <c r="B44" s="35"/>
      <c r="C44" s="22"/>
      <c r="D44" s="22"/>
      <c r="E44" s="22"/>
      <c r="F44" s="22"/>
      <c r="G44" s="22"/>
      <c r="H44" s="66" t="s">
        <v>43</v>
      </c>
      <c r="I44" s="66"/>
      <c r="J44" s="27">
        <v>0</v>
      </c>
      <c r="K44" s="27">
        <v>0</v>
      </c>
      <c r="L44" s="25"/>
    </row>
    <row r="45" spans="2:12" x14ac:dyDescent="0.25">
      <c r="B45" s="35"/>
      <c r="C45" s="22"/>
      <c r="D45" s="22"/>
      <c r="E45" s="22"/>
      <c r="F45" s="22"/>
      <c r="G45" s="22"/>
      <c r="H45" s="66" t="s">
        <v>44</v>
      </c>
      <c r="I45" s="66"/>
      <c r="J45" s="27">
        <v>0</v>
      </c>
      <c r="K45" s="27">
        <v>0</v>
      </c>
      <c r="L45" s="25"/>
    </row>
    <row r="46" spans="2:12" x14ac:dyDescent="0.25">
      <c r="B46" s="35"/>
      <c r="C46" s="22"/>
      <c r="D46" s="22"/>
      <c r="E46" s="22"/>
      <c r="F46" s="22"/>
      <c r="G46" s="22"/>
      <c r="H46" s="66" t="s">
        <v>45</v>
      </c>
      <c r="I46" s="66"/>
      <c r="J46" s="27">
        <v>0</v>
      </c>
      <c r="K46" s="27">
        <v>0</v>
      </c>
      <c r="L46" s="25"/>
    </row>
    <row r="47" spans="2:12" x14ac:dyDescent="0.25">
      <c r="B47" s="35"/>
      <c r="C47" s="22"/>
      <c r="D47" s="22"/>
      <c r="E47" s="22"/>
      <c r="F47" s="22"/>
      <c r="G47" s="22"/>
      <c r="H47" s="66" t="s">
        <v>46</v>
      </c>
      <c r="I47" s="66"/>
      <c r="J47" s="27">
        <v>0</v>
      </c>
      <c r="K47" s="27">
        <v>0</v>
      </c>
      <c r="L47" s="25"/>
    </row>
    <row r="48" spans="2:12" x14ac:dyDescent="0.25">
      <c r="B48" s="35"/>
      <c r="C48" s="22"/>
      <c r="D48" s="22"/>
      <c r="E48" s="22"/>
      <c r="F48" s="22"/>
      <c r="G48" s="22"/>
      <c r="H48" s="28"/>
      <c r="I48" s="29"/>
      <c r="J48" s="30"/>
      <c r="K48" s="30"/>
      <c r="L48" s="25"/>
    </row>
    <row r="49" spans="2:12" x14ac:dyDescent="0.25">
      <c r="B49" s="35"/>
      <c r="C49" s="22"/>
      <c r="D49" s="22"/>
      <c r="E49" s="22"/>
      <c r="F49" s="22"/>
      <c r="G49" s="22"/>
      <c r="H49" s="67" t="s">
        <v>47</v>
      </c>
      <c r="I49" s="67"/>
      <c r="J49" s="58">
        <f>J50</f>
        <v>0</v>
      </c>
      <c r="K49" s="58">
        <f>K50</f>
        <v>0</v>
      </c>
      <c r="L49" s="25"/>
    </row>
    <row r="50" spans="2:12" x14ac:dyDescent="0.25">
      <c r="B50" s="35"/>
      <c r="C50" s="22"/>
      <c r="D50" s="22"/>
      <c r="E50" s="22"/>
      <c r="F50" s="22"/>
      <c r="G50" s="22"/>
      <c r="H50" s="66" t="s">
        <v>48</v>
      </c>
      <c r="I50" s="66"/>
      <c r="J50" s="27">
        <v>0</v>
      </c>
      <c r="K50" s="27">
        <v>0</v>
      </c>
      <c r="L50" s="25"/>
    </row>
    <row r="51" spans="2:12" x14ac:dyDescent="0.25">
      <c r="B51" s="35"/>
      <c r="C51" s="22"/>
      <c r="D51" s="22"/>
      <c r="E51" s="22"/>
      <c r="F51" s="22"/>
      <c r="G51" s="22"/>
      <c r="H51" s="28"/>
      <c r="I51" s="29"/>
      <c r="J51" s="30"/>
      <c r="K51" s="30"/>
      <c r="L51" s="25"/>
    </row>
    <row r="52" spans="2:12" x14ac:dyDescent="0.25">
      <c r="B52" s="35"/>
      <c r="C52" s="22"/>
      <c r="D52" s="22"/>
      <c r="E52" s="22"/>
      <c r="F52" s="22"/>
      <c r="G52" s="22"/>
      <c r="H52" s="72" t="s">
        <v>49</v>
      </c>
      <c r="I52" s="72"/>
      <c r="J52" s="59">
        <f>J13+J18+J29+J34+J41+J49</f>
        <v>48742242</v>
      </c>
      <c r="K52" s="59">
        <f>K13+K18+K29+K34+K41+K49</f>
        <v>44482769</v>
      </c>
      <c r="L52" s="36"/>
    </row>
    <row r="53" spans="2:12" x14ac:dyDescent="0.25">
      <c r="B53" s="35"/>
      <c r="C53" s="22"/>
      <c r="D53" s="22"/>
      <c r="E53" s="22"/>
      <c r="F53" s="22"/>
      <c r="G53" s="22"/>
      <c r="H53" s="37"/>
      <c r="I53" s="37"/>
      <c r="J53" s="30"/>
      <c r="K53" s="30"/>
      <c r="L53" s="36"/>
    </row>
    <row r="54" spans="2:12" x14ac:dyDescent="0.25">
      <c r="B54" s="35"/>
      <c r="C54" s="22"/>
      <c r="D54" s="22"/>
      <c r="E54" s="22"/>
      <c r="F54" s="22"/>
      <c r="G54" s="22"/>
      <c r="H54" s="68" t="s">
        <v>50</v>
      </c>
      <c r="I54" s="68"/>
      <c r="J54" s="59">
        <f>E34-J52</f>
        <v>-1033139</v>
      </c>
      <c r="K54" s="59">
        <f>F34-K52</f>
        <v>-389491</v>
      </c>
      <c r="L54" s="36"/>
    </row>
    <row r="55" spans="2:12" x14ac:dyDescent="0.25">
      <c r="B55" s="38"/>
      <c r="C55" s="39"/>
      <c r="D55" s="39"/>
      <c r="E55" s="39"/>
      <c r="F55" s="39"/>
      <c r="G55" s="39"/>
      <c r="H55" s="40"/>
      <c r="I55" s="40"/>
      <c r="J55" s="39"/>
      <c r="K55" s="39"/>
      <c r="L55" s="41"/>
    </row>
    <row r="56" spans="2:12" ht="8.25" customHeight="1" x14ac:dyDescent="0.25">
      <c r="B56" s="2"/>
      <c r="C56" s="2"/>
      <c r="D56" s="2"/>
      <c r="E56" s="2"/>
      <c r="F56" s="2"/>
      <c r="G56" s="2"/>
      <c r="H56" s="8"/>
      <c r="I56" s="8"/>
      <c r="J56" s="2"/>
      <c r="K56" s="2"/>
      <c r="L56" s="2"/>
    </row>
    <row r="57" spans="2:12" ht="7.5" customHeight="1" x14ac:dyDescent="0.25">
      <c r="B57" s="39"/>
      <c r="C57" s="42"/>
      <c r="D57" s="43"/>
      <c r="E57" s="44"/>
      <c r="F57" s="44"/>
      <c r="G57" s="39"/>
      <c r="H57" s="45"/>
      <c r="I57" s="46"/>
      <c r="J57" s="44"/>
      <c r="K57" s="44"/>
      <c r="L57" s="39"/>
    </row>
    <row r="58" spans="2:12" x14ac:dyDescent="0.25">
      <c r="B58" s="2"/>
      <c r="C58" s="29"/>
      <c r="D58" s="47"/>
      <c r="E58" s="48"/>
      <c r="F58" s="48"/>
      <c r="G58" s="2"/>
      <c r="H58" s="49"/>
      <c r="I58" s="50"/>
      <c r="J58" s="48"/>
      <c r="K58" s="48"/>
      <c r="L58" s="2"/>
    </row>
    <row r="59" spans="2:12" x14ac:dyDescent="0.25">
      <c r="B59" s="1"/>
      <c r="C59" s="69" t="s">
        <v>51</v>
      </c>
      <c r="D59" s="69"/>
      <c r="E59" s="69"/>
      <c r="F59" s="69"/>
      <c r="G59" s="69"/>
      <c r="H59" s="69"/>
      <c r="I59" s="69"/>
      <c r="J59" s="69"/>
      <c r="K59" s="69"/>
      <c r="L59" s="1"/>
    </row>
    <row r="60" spans="2:12" x14ac:dyDescent="0.25">
      <c r="B60" s="1"/>
      <c r="C60" s="29"/>
      <c r="D60" s="47"/>
      <c r="E60" s="48"/>
      <c r="F60" s="48"/>
      <c r="G60" s="1"/>
      <c r="H60" s="49"/>
      <c r="I60" s="47"/>
      <c r="J60" s="48"/>
      <c r="K60" s="48"/>
      <c r="L60" s="1"/>
    </row>
    <row r="61" spans="2:12" x14ac:dyDescent="0.25">
      <c r="B61" s="1"/>
      <c r="C61" s="29"/>
      <c r="D61" s="70"/>
      <c r="E61" s="70"/>
      <c r="F61" s="48"/>
      <c r="G61" s="1"/>
      <c r="H61" s="71"/>
      <c r="I61" s="71"/>
      <c r="J61" s="48"/>
      <c r="K61" s="48"/>
      <c r="L61" s="1"/>
    </row>
    <row r="62" spans="2:12" ht="15" customHeight="1" x14ac:dyDescent="0.25">
      <c r="B62" s="1"/>
      <c r="C62" s="51"/>
      <c r="D62" s="61"/>
      <c r="E62" s="61"/>
      <c r="F62" s="48"/>
      <c r="G62" s="48"/>
      <c r="H62" s="61"/>
      <c r="I62" s="61"/>
      <c r="J62" s="52"/>
      <c r="K62" s="48"/>
      <c r="L62" s="1"/>
    </row>
    <row r="63" spans="2:12" ht="15" customHeight="1" x14ac:dyDescent="0.25">
      <c r="B63" s="1"/>
      <c r="C63" s="53"/>
      <c r="D63" s="60"/>
      <c r="E63" s="60"/>
      <c r="F63" s="54"/>
      <c r="G63" s="54"/>
      <c r="H63" s="60"/>
      <c r="I63" s="60"/>
      <c r="J63" s="52"/>
      <c r="K63" s="48"/>
      <c r="L63" s="1"/>
    </row>
    <row r="64" spans="2:12" ht="30" customHeight="1" x14ac:dyDescent="0.25">
      <c r="B64" s="1"/>
      <c r="C64" s="1"/>
      <c r="D64" s="1"/>
      <c r="E64" s="55"/>
      <c r="F64" s="1"/>
      <c r="G64" s="1"/>
      <c r="H64" s="1"/>
      <c r="I64" s="1"/>
      <c r="J64" s="1"/>
      <c r="K64" s="1"/>
      <c r="L64" s="1"/>
    </row>
    <row r="65" spans="2:12" hidden="1" x14ac:dyDescent="0.25">
      <c r="B65" s="1"/>
      <c r="C65" s="1"/>
      <c r="D65" s="1"/>
      <c r="E65" s="55"/>
      <c r="F65" s="1"/>
      <c r="G65" s="1"/>
      <c r="H65" s="1"/>
      <c r="I65" s="1"/>
      <c r="J65" s="1"/>
      <c r="K65" s="1"/>
      <c r="L65" s="1"/>
    </row>
    <row r="66" spans="2:12" hidden="1" x14ac:dyDescent="0.25">
      <c r="E66" s="55"/>
    </row>
  </sheetData>
  <mergeCells count="68">
    <mergeCell ref="C15:D15"/>
    <mergeCell ref="H15:I15"/>
    <mergeCell ref="C10:D10"/>
    <mergeCell ref="H10:I10"/>
    <mergeCell ref="D2:J2"/>
    <mergeCell ref="D4:J4"/>
    <mergeCell ref="D5:J5"/>
    <mergeCell ref="D7:K7"/>
    <mergeCell ref="D6:J6"/>
    <mergeCell ref="D3:J3"/>
    <mergeCell ref="C12:D12"/>
    <mergeCell ref="H12:I12"/>
    <mergeCell ref="C13:D13"/>
    <mergeCell ref="H13:I13"/>
    <mergeCell ref="C14:D14"/>
    <mergeCell ref="H14:I14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C18:D18"/>
    <mergeCell ref="H18:I18"/>
    <mergeCell ref="H21:I21"/>
    <mergeCell ref="H22:I22"/>
    <mergeCell ref="C23:D23"/>
    <mergeCell ref="H23:I23"/>
    <mergeCell ref="C24:D24"/>
    <mergeCell ref="H24:I24"/>
    <mergeCell ref="C34:D34"/>
    <mergeCell ref="H34:I34"/>
    <mergeCell ref="C35:D35"/>
    <mergeCell ref="H26:I26"/>
    <mergeCell ref="C27:D27"/>
    <mergeCell ref="H27:I27"/>
    <mergeCell ref="C28:D28"/>
    <mergeCell ref="C29:D29"/>
    <mergeCell ref="H29:I29"/>
    <mergeCell ref="C30:D30"/>
    <mergeCell ref="H30:I30"/>
    <mergeCell ref="C31:D31"/>
    <mergeCell ref="H31:I31"/>
    <mergeCell ref="C32:D32"/>
    <mergeCell ref="C59:K59"/>
    <mergeCell ref="D61:E61"/>
    <mergeCell ref="H61:I61"/>
    <mergeCell ref="H35:I35"/>
    <mergeCell ref="H36:I36"/>
    <mergeCell ref="H52:I52"/>
    <mergeCell ref="H38:I38"/>
    <mergeCell ref="H39:I39"/>
    <mergeCell ref="H41:I41"/>
    <mergeCell ref="H42:I42"/>
    <mergeCell ref="H43:I43"/>
    <mergeCell ref="H44:I44"/>
    <mergeCell ref="H45:I45"/>
    <mergeCell ref="H37:I37"/>
    <mergeCell ref="H46:I46"/>
    <mergeCell ref="H47:I47"/>
    <mergeCell ref="H49:I49"/>
    <mergeCell ref="H50:I50"/>
    <mergeCell ref="H54:I54"/>
    <mergeCell ref="H32:I32"/>
  </mergeCells>
  <printOptions horizontalCentered="1" verticalCentered="1"/>
  <pageMargins left="0.31496062992125984" right="0.31496062992125984" top="0.35433070866141736" bottom="0.35433070866141736" header="0" footer="0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selection activeCell="H28" sqref="H28:I28"/>
    </sheetView>
  </sheetViews>
  <sheetFormatPr baseColWidth="10" defaultColWidth="0" defaultRowHeight="12" zeroHeight="1" x14ac:dyDescent="0.2"/>
  <cols>
    <col min="1" max="1" width="1.7109375" style="77" customWidth="1"/>
    <col min="2" max="2" width="2.7109375" style="77" customWidth="1"/>
    <col min="3" max="3" width="11.42578125" style="77" customWidth="1"/>
    <col min="4" max="4" width="39.42578125" style="77" customWidth="1"/>
    <col min="5" max="6" width="21" style="77" customWidth="1"/>
    <col min="7" max="7" width="4.140625" style="77" customWidth="1"/>
    <col min="8" max="8" width="11.42578125" style="77" customWidth="1"/>
    <col min="9" max="9" width="53.42578125" style="77" customWidth="1"/>
    <col min="10" max="11" width="21" style="77" customWidth="1"/>
    <col min="12" max="12" width="2.140625" style="77" customWidth="1"/>
    <col min="13" max="13" width="3" style="77" customWidth="1"/>
    <col min="14" max="16384" width="11.42578125" style="77" hidden="1"/>
  </cols>
  <sheetData>
    <row r="1" spans="2:13" x14ac:dyDescent="0.2">
      <c r="B1" s="79"/>
      <c r="C1" s="136"/>
      <c r="D1" s="79"/>
      <c r="E1" s="134"/>
      <c r="F1" s="134"/>
      <c r="G1" s="135"/>
      <c r="H1" s="134"/>
      <c r="I1" s="134"/>
      <c r="J1" s="134"/>
      <c r="K1" s="79"/>
      <c r="L1" s="79"/>
      <c r="M1" s="79"/>
    </row>
    <row r="2" spans="2:13" x14ac:dyDescent="0.2">
      <c r="B2" s="78"/>
      <c r="C2" s="133"/>
      <c r="D2" s="130" t="s">
        <v>60</v>
      </c>
      <c r="E2" s="130"/>
      <c r="F2" s="130"/>
      <c r="G2" s="130"/>
      <c r="H2" s="130"/>
      <c r="I2" s="130"/>
      <c r="J2" s="130"/>
      <c r="K2" s="133"/>
      <c r="L2" s="133"/>
      <c r="M2" s="79"/>
    </row>
    <row r="3" spans="2:13" x14ac:dyDescent="0.2">
      <c r="B3" s="78"/>
      <c r="C3" s="133"/>
      <c r="D3" s="130" t="s">
        <v>61</v>
      </c>
      <c r="E3" s="130"/>
      <c r="F3" s="130"/>
      <c r="G3" s="130"/>
      <c r="H3" s="130"/>
      <c r="I3" s="130"/>
      <c r="J3" s="130"/>
      <c r="K3" s="133"/>
      <c r="L3" s="133"/>
      <c r="M3" s="79"/>
    </row>
    <row r="4" spans="2:13" x14ac:dyDescent="0.2">
      <c r="B4" s="78"/>
      <c r="C4" s="133"/>
      <c r="D4" s="130" t="s">
        <v>122</v>
      </c>
      <c r="E4" s="130"/>
      <c r="F4" s="130"/>
      <c r="G4" s="130"/>
      <c r="H4" s="130"/>
      <c r="I4" s="130"/>
      <c r="J4" s="130"/>
      <c r="K4" s="133"/>
      <c r="L4" s="133"/>
      <c r="M4" s="79"/>
    </row>
    <row r="5" spans="2:13" x14ac:dyDescent="0.2">
      <c r="B5" s="78"/>
      <c r="C5" s="116"/>
      <c r="D5" s="130" t="s">
        <v>121</v>
      </c>
      <c r="E5" s="130"/>
      <c r="F5" s="130"/>
      <c r="G5" s="130"/>
      <c r="H5" s="130"/>
      <c r="I5" s="130"/>
      <c r="J5" s="130"/>
      <c r="K5" s="116"/>
      <c r="L5" s="116"/>
      <c r="M5" s="79"/>
    </row>
    <row r="6" spans="2:13" x14ac:dyDescent="0.2">
      <c r="B6" s="132"/>
      <c r="C6" s="131"/>
      <c r="D6" s="130" t="s">
        <v>1</v>
      </c>
      <c r="E6" s="130"/>
      <c r="F6" s="130"/>
      <c r="G6" s="130"/>
      <c r="H6" s="130"/>
      <c r="I6" s="130"/>
      <c r="J6" s="130"/>
      <c r="K6" s="129"/>
      <c r="L6" s="79"/>
      <c r="M6" s="79"/>
    </row>
    <row r="7" spans="2:13" x14ac:dyDescent="0.2">
      <c r="B7" s="116"/>
      <c r="C7" s="116"/>
      <c r="D7" s="116"/>
      <c r="E7" s="116"/>
      <c r="F7" s="116"/>
      <c r="G7" s="117"/>
      <c r="H7" s="116"/>
      <c r="I7" s="116"/>
      <c r="J7" s="116"/>
      <c r="K7" s="116"/>
      <c r="L7" s="78"/>
      <c r="M7" s="79"/>
    </row>
    <row r="8" spans="2:13" x14ac:dyDescent="0.2">
      <c r="B8" s="116"/>
      <c r="C8" s="116"/>
      <c r="D8" s="116"/>
      <c r="E8" s="116"/>
      <c r="F8" s="116"/>
      <c r="G8" s="117"/>
      <c r="H8" s="116"/>
      <c r="I8" s="116"/>
      <c r="J8" s="116"/>
      <c r="K8" s="116"/>
      <c r="L8" s="79"/>
      <c r="M8" s="79"/>
    </row>
    <row r="9" spans="2:13" x14ac:dyDescent="0.2">
      <c r="B9" s="128"/>
      <c r="C9" s="126" t="s">
        <v>120</v>
      </c>
      <c r="D9" s="126"/>
      <c r="E9" s="125" t="s">
        <v>119</v>
      </c>
      <c r="F9" s="125"/>
      <c r="G9" s="127"/>
      <c r="H9" s="126" t="s">
        <v>120</v>
      </c>
      <c r="I9" s="126"/>
      <c r="J9" s="125" t="s">
        <v>119</v>
      </c>
      <c r="K9" s="125"/>
      <c r="L9" s="124"/>
      <c r="M9" s="79"/>
    </row>
    <row r="10" spans="2:13" x14ac:dyDescent="0.2">
      <c r="B10" s="123"/>
      <c r="C10" s="121"/>
      <c r="D10" s="121"/>
      <c r="E10" s="120">
        <v>2020</v>
      </c>
      <c r="F10" s="120">
        <v>2019</v>
      </c>
      <c r="G10" s="122"/>
      <c r="H10" s="121"/>
      <c r="I10" s="121"/>
      <c r="J10" s="120">
        <v>2020</v>
      </c>
      <c r="K10" s="120">
        <v>2019</v>
      </c>
      <c r="L10" s="119"/>
      <c r="M10" s="79"/>
    </row>
    <row r="11" spans="2:13" x14ac:dyDescent="0.2">
      <c r="B11" s="118"/>
      <c r="C11" s="116"/>
      <c r="D11" s="116"/>
      <c r="E11" s="116"/>
      <c r="F11" s="116"/>
      <c r="G11" s="117"/>
      <c r="H11" s="116"/>
      <c r="I11" s="116"/>
      <c r="J11" s="116"/>
      <c r="K11" s="116"/>
      <c r="L11" s="95"/>
      <c r="M11" s="79"/>
    </row>
    <row r="12" spans="2:13" x14ac:dyDescent="0.2">
      <c r="B12" s="118"/>
      <c r="C12" s="116"/>
      <c r="D12" s="116"/>
      <c r="E12" s="116"/>
      <c r="F12" s="116"/>
      <c r="G12" s="117"/>
      <c r="H12" s="116"/>
      <c r="I12" s="116"/>
      <c r="J12" s="116"/>
      <c r="K12" s="116"/>
      <c r="L12" s="95"/>
      <c r="M12" s="79"/>
    </row>
    <row r="13" spans="2:13" x14ac:dyDescent="0.2">
      <c r="B13" s="99"/>
      <c r="C13" s="106" t="s">
        <v>118</v>
      </c>
      <c r="D13" s="106"/>
      <c r="E13" s="115"/>
      <c r="F13" s="88"/>
      <c r="G13" s="90"/>
      <c r="H13" s="106" t="s">
        <v>117</v>
      </c>
      <c r="I13" s="106"/>
      <c r="J13" s="81"/>
      <c r="K13" s="81"/>
      <c r="L13" s="95"/>
      <c r="M13" s="79"/>
    </row>
    <row r="14" spans="2:13" x14ac:dyDescent="0.2">
      <c r="B14" s="99"/>
      <c r="C14" s="104"/>
      <c r="D14" s="81"/>
      <c r="E14" s="111"/>
      <c r="F14" s="111"/>
      <c r="G14" s="90"/>
      <c r="H14" s="104"/>
      <c r="I14" s="81"/>
      <c r="J14" s="56"/>
      <c r="K14" s="56"/>
      <c r="L14" s="95"/>
      <c r="M14" s="79"/>
    </row>
    <row r="15" spans="2:13" x14ac:dyDescent="0.2">
      <c r="B15" s="99"/>
      <c r="C15" s="96" t="s">
        <v>116</v>
      </c>
      <c r="D15" s="96"/>
      <c r="E15" s="111"/>
      <c r="F15" s="111"/>
      <c r="G15" s="90"/>
      <c r="H15" s="96" t="s">
        <v>115</v>
      </c>
      <c r="I15" s="96"/>
      <c r="J15" s="111"/>
      <c r="K15" s="111"/>
      <c r="L15" s="95"/>
      <c r="M15" s="79"/>
    </row>
    <row r="16" spans="2:13" x14ac:dyDescent="0.2">
      <c r="B16" s="99"/>
      <c r="C16" s="114"/>
      <c r="D16" s="113"/>
      <c r="E16" s="111"/>
      <c r="F16" s="111"/>
      <c r="G16" s="90"/>
      <c r="H16" s="114"/>
      <c r="I16" s="113"/>
      <c r="J16" s="111"/>
      <c r="K16" s="111"/>
      <c r="L16" s="95"/>
      <c r="M16" s="79"/>
    </row>
    <row r="17" spans="2:13" x14ac:dyDescent="0.2">
      <c r="B17" s="99"/>
      <c r="C17" s="101" t="s">
        <v>114</v>
      </c>
      <c r="D17" s="101"/>
      <c r="E17" s="31">
        <v>2095010</v>
      </c>
      <c r="F17" s="31">
        <v>2011915</v>
      </c>
      <c r="G17" s="90"/>
      <c r="H17" s="101" t="s">
        <v>113</v>
      </c>
      <c r="I17" s="101"/>
      <c r="J17" s="31">
        <v>923597</v>
      </c>
      <c r="K17" s="31">
        <v>1527301</v>
      </c>
      <c r="L17" s="95"/>
      <c r="M17" s="79"/>
    </row>
    <row r="18" spans="2:13" x14ac:dyDescent="0.2">
      <c r="B18" s="99"/>
      <c r="C18" s="101" t="s">
        <v>112</v>
      </c>
      <c r="D18" s="101"/>
      <c r="E18" s="31">
        <v>168868</v>
      </c>
      <c r="F18" s="31">
        <v>201035</v>
      </c>
      <c r="G18" s="90"/>
      <c r="H18" s="101" t="s">
        <v>111</v>
      </c>
      <c r="I18" s="101"/>
      <c r="J18" s="31">
        <v>0</v>
      </c>
      <c r="K18" s="31">
        <v>0</v>
      </c>
      <c r="L18" s="95"/>
      <c r="M18" s="79"/>
    </row>
    <row r="19" spans="2:13" x14ac:dyDescent="0.2">
      <c r="B19" s="99"/>
      <c r="C19" s="101" t="s">
        <v>110</v>
      </c>
      <c r="D19" s="101"/>
      <c r="E19" s="31">
        <v>0</v>
      </c>
      <c r="F19" s="31">
        <v>0</v>
      </c>
      <c r="G19" s="90"/>
      <c r="H19" s="101" t="s">
        <v>109</v>
      </c>
      <c r="I19" s="101"/>
      <c r="J19" s="31">
        <v>0</v>
      </c>
      <c r="K19" s="31">
        <v>0</v>
      </c>
      <c r="L19" s="95"/>
      <c r="M19" s="79"/>
    </row>
    <row r="20" spans="2:13" x14ac:dyDescent="0.2">
      <c r="B20" s="99"/>
      <c r="C20" s="101" t="s">
        <v>108</v>
      </c>
      <c r="D20" s="101"/>
      <c r="E20" s="31">
        <v>0</v>
      </c>
      <c r="F20" s="31">
        <v>0</v>
      </c>
      <c r="G20" s="90"/>
      <c r="H20" s="101" t="s">
        <v>107</v>
      </c>
      <c r="I20" s="101"/>
      <c r="J20" s="31">
        <v>0</v>
      </c>
      <c r="K20" s="31">
        <v>0</v>
      </c>
      <c r="L20" s="95"/>
      <c r="M20" s="79"/>
    </row>
    <row r="21" spans="2:13" x14ac:dyDescent="0.2">
      <c r="B21" s="99"/>
      <c r="C21" s="101" t="s">
        <v>106</v>
      </c>
      <c r="D21" s="101"/>
      <c r="E21" s="31">
        <v>84032</v>
      </c>
      <c r="F21" s="31">
        <v>309934</v>
      </c>
      <c r="G21" s="90"/>
      <c r="H21" s="101" t="s">
        <v>105</v>
      </c>
      <c r="I21" s="101"/>
      <c r="J21" s="31">
        <v>0</v>
      </c>
      <c r="K21" s="31">
        <v>0</v>
      </c>
      <c r="L21" s="95"/>
      <c r="M21" s="79"/>
    </row>
    <row r="22" spans="2:13" x14ac:dyDescent="0.2">
      <c r="B22" s="99"/>
      <c r="C22" s="101" t="s">
        <v>104</v>
      </c>
      <c r="D22" s="101"/>
      <c r="E22" s="31">
        <v>0</v>
      </c>
      <c r="F22" s="31">
        <v>0</v>
      </c>
      <c r="G22" s="90"/>
      <c r="H22" s="101" t="s">
        <v>103</v>
      </c>
      <c r="I22" s="101"/>
      <c r="J22" s="31">
        <v>0</v>
      </c>
      <c r="K22" s="31">
        <v>0</v>
      </c>
      <c r="L22" s="95"/>
      <c r="M22" s="79"/>
    </row>
    <row r="23" spans="2:13" x14ac:dyDescent="0.2">
      <c r="B23" s="99"/>
      <c r="C23" s="101" t="s">
        <v>102</v>
      </c>
      <c r="D23" s="101"/>
      <c r="E23" s="31">
        <v>0</v>
      </c>
      <c r="F23" s="31">
        <v>0</v>
      </c>
      <c r="G23" s="90"/>
      <c r="H23" s="101" t="s">
        <v>101</v>
      </c>
      <c r="I23" s="101"/>
      <c r="J23" s="31">
        <v>930926</v>
      </c>
      <c r="K23" s="31">
        <v>0</v>
      </c>
      <c r="L23" s="95"/>
      <c r="M23" s="79"/>
    </row>
    <row r="24" spans="2:13" x14ac:dyDescent="0.2">
      <c r="B24" s="99"/>
      <c r="C24" s="98"/>
      <c r="D24" s="109"/>
      <c r="E24" s="97"/>
      <c r="F24" s="97"/>
      <c r="G24" s="90"/>
      <c r="H24" s="101" t="s">
        <v>100</v>
      </c>
      <c r="I24" s="101"/>
      <c r="J24" s="31">
        <v>0</v>
      </c>
      <c r="K24" s="31">
        <v>0</v>
      </c>
      <c r="L24" s="95"/>
      <c r="M24" s="79"/>
    </row>
    <row r="25" spans="2:13" x14ac:dyDescent="0.2">
      <c r="B25" s="108"/>
      <c r="C25" s="96" t="s">
        <v>99</v>
      </c>
      <c r="D25" s="96"/>
      <c r="E25" s="56">
        <f>SUM(E17:E24)</f>
        <v>2347910</v>
      </c>
      <c r="F25" s="56">
        <f>SUM(F17:F24)</f>
        <v>2522884</v>
      </c>
      <c r="G25" s="107"/>
      <c r="H25" s="104"/>
      <c r="I25" s="81"/>
      <c r="J25" s="58"/>
      <c r="K25" s="58"/>
      <c r="L25" s="95"/>
      <c r="M25" s="79"/>
    </row>
    <row r="26" spans="2:13" x14ac:dyDescent="0.2">
      <c r="B26" s="108"/>
      <c r="C26" s="104"/>
      <c r="D26" s="110"/>
      <c r="E26" s="58"/>
      <c r="F26" s="58"/>
      <c r="G26" s="107"/>
      <c r="H26" s="96" t="s">
        <v>98</v>
      </c>
      <c r="I26" s="96"/>
      <c r="J26" s="56">
        <f>SUM(J17:J25)</f>
        <v>1854523</v>
      </c>
      <c r="K26" s="56">
        <f>SUM(K17:K25)</f>
        <v>1527301</v>
      </c>
      <c r="L26" s="95"/>
      <c r="M26" s="79"/>
    </row>
    <row r="27" spans="2:13" x14ac:dyDescent="0.2">
      <c r="B27" s="99"/>
      <c r="C27" s="98"/>
      <c r="D27" s="98"/>
      <c r="E27" s="97"/>
      <c r="F27" s="97"/>
      <c r="G27" s="90"/>
      <c r="H27" s="112"/>
      <c r="I27" s="109"/>
      <c r="J27" s="97"/>
      <c r="K27" s="97"/>
      <c r="L27" s="95"/>
      <c r="M27" s="79"/>
    </row>
    <row r="28" spans="2:13" x14ac:dyDescent="0.2">
      <c r="B28" s="99"/>
      <c r="C28" s="96" t="s">
        <v>97</v>
      </c>
      <c r="D28" s="96"/>
      <c r="E28" s="111"/>
      <c r="F28" s="111"/>
      <c r="G28" s="90"/>
      <c r="H28" s="96" t="s">
        <v>96</v>
      </c>
      <c r="I28" s="96"/>
      <c r="J28" s="111"/>
      <c r="K28" s="111"/>
      <c r="L28" s="95"/>
      <c r="M28" s="79"/>
    </row>
    <row r="29" spans="2:13" x14ac:dyDescent="0.2">
      <c r="B29" s="99"/>
      <c r="C29" s="98"/>
      <c r="D29" s="98"/>
      <c r="E29" s="97"/>
      <c r="F29" s="97"/>
      <c r="G29" s="90"/>
      <c r="H29" s="98"/>
      <c r="I29" s="109"/>
      <c r="J29" s="97"/>
      <c r="K29" s="97"/>
      <c r="L29" s="95"/>
      <c r="M29" s="79"/>
    </row>
    <row r="30" spans="2:13" x14ac:dyDescent="0.2">
      <c r="B30" s="99"/>
      <c r="C30" s="101" t="s">
        <v>95</v>
      </c>
      <c r="D30" s="101"/>
      <c r="E30" s="31">
        <v>0</v>
      </c>
      <c r="F30" s="31">
        <v>0</v>
      </c>
      <c r="G30" s="90"/>
      <c r="H30" s="101" t="s">
        <v>94</v>
      </c>
      <c r="I30" s="101"/>
      <c r="J30" s="31">
        <v>0</v>
      </c>
      <c r="K30" s="31">
        <v>0</v>
      </c>
      <c r="L30" s="95"/>
      <c r="M30" s="79"/>
    </row>
    <row r="31" spans="2:13" x14ac:dyDescent="0.2">
      <c r="B31" s="99"/>
      <c r="C31" s="101" t="s">
        <v>93</v>
      </c>
      <c r="D31" s="101"/>
      <c r="E31" s="31">
        <v>0</v>
      </c>
      <c r="F31" s="31">
        <v>0</v>
      </c>
      <c r="G31" s="90"/>
      <c r="H31" s="101" t="s">
        <v>92</v>
      </c>
      <c r="I31" s="101"/>
      <c r="J31" s="31">
        <v>0</v>
      </c>
      <c r="K31" s="31">
        <v>0</v>
      </c>
      <c r="L31" s="95"/>
      <c r="M31" s="79"/>
    </row>
    <row r="32" spans="2:13" x14ac:dyDescent="0.2">
      <c r="B32" s="99"/>
      <c r="C32" s="101" t="s">
        <v>91</v>
      </c>
      <c r="D32" s="101"/>
      <c r="E32" s="31">
        <v>0</v>
      </c>
      <c r="F32" s="31">
        <v>0</v>
      </c>
      <c r="G32" s="90"/>
      <c r="H32" s="101" t="s">
        <v>90</v>
      </c>
      <c r="I32" s="101"/>
      <c r="J32" s="31">
        <v>0</v>
      </c>
      <c r="K32" s="31">
        <v>0</v>
      </c>
      <c r="L32" s="95"/>
      <c r="M32" s="79"/>
    </row>
    <row r="33" spans="2:13" x14ac:dyDescent="0.2">
      <c r="B33" s="99"/>
      <c r="C33" s="101" t="s">
        <v>89</v>
      </c>
      <c r="D33" s="101"/>
      <c r="E33" s="31">
        <v>9760932</v>
      </c>
      <c r="F33" s="31">
        <v>9747517</v>
      </c>
      <c r="G33" s="90"/>
      <c r="H33" s="101" t="s">
        <v>88</v>
      </c>
      <c r="I33" s="101"/>
      <c r="J33" s="31">
        <v>0</v>
      </c>
      <c r="K33" s="31">
        <v>0</v>
      </c>
      <c r="L33" s="95"/>
      <c r="M33" s="79"/>
    </row>
    <row r="34" spans="2:13" x14ac:dyDescent="0.2">
      <c r="B34" s="99"/>
      <c r="C34" s="101" t="s">
        <v>87</v>
      </c>
      <c r="D34" s="101"/>
      <c r="E34" s="31">
        <v>240737</v>
      </c>
      <c r="F34" s="31">
        <v>250362</v>
      </c>
      <c r="G34" s="90"/>
      <c r="H34" s="101" t="s">
        <v>86</v>
      </c>
      <c r="I34" s="101"/>
      <c r="J34" s="31">
        <v>0</v>
      </c>
      <c r="K34" s="31">
        <v>0</v>
      </c>
      <c r="L34" s="95"/>
      <c r="M34" s="79"/>
    </row>
    <row r="35" spans="2:13" x14ac:dyDescent="0.2">
      <c r="B35" s="99"/>
      <c r="C35" s="101" t="s">
        <v>85</v>
      </c>
      <c r="D35" s="101"/>
      <c r="E35" s="31">
        <v>-4292721</v>
      </c>
      <c r="F35" s="31">
        <v>-3345439</v>
      </c>
      <c r="G35" s="90"/>
      <c r="H35" s="101" t="s">
        <v>84</v>
      </c>
      <c r="I35" s="101"/>
      <c r="J35" s="31">
        <v>0</v>
      </c>
      <c r="K35" s="31">
        <v>0</v>
      </c>
      <c r="L35" s="95"/>
      <c r="M35" s="79"/>
    </row>
    <row r="36" spans="2:13" x14ac:dyDescent="0.2">
      <c r="B36" s="99"/>
      <c r="C36" s="101" t="s">
        <v>83</v>
      </c>
      <c r="D36" s="101"/>
      <c r="E36" s="31">
        <v>0</v>
      </c>
      <c r="F36" s="31">
        <v>0</v>
      </c>
      <c r="G36" s="90"/>
      <c r="H36" s="98"/>
      <c r="I36" s="109"/>
      <c r="J36" s="97"/>
      <c r="K36" s="97"/>
      <c r="L36" s="95"/>
      <c r="M36" s="79"/>
    </row>
    <row r="37" spans="2:13" x14ac:dyDescent="0.2">
      <c r="B37" s="99"/>
      <c r="C37" s="101" t="s">
        <v>82</v>
      </c>
      <c r="D37" s="101"/>
      <c r="E37" s="31">
        <v>0</v>
      </c>
      <c r="F37" s="31">
        <v>0</v>
      </c>
      <c r="G37" s="90"/>
      <c r="H37" s="96" t="s">
        <v>81</v>
      </c>
      <c r="I37" s="96"/>
      <c r="J37" s="56">
        <f>SUM(J30:J36)</f>
        <v>0</v>
      </c>
      <c r="K37" s="56">
        <f>SUM(K30:K36)</f>
        <v>0</v>
      </c>
      <c r="L37" s="95"/>
      <c r="M37" s="79"/>
    </row>
    <row r="38" spans="2:13" x14ac:dyDescent="0.2">
      <c r="B38" s="99"/>
      <c r="C38" s="101" t="s">
        <v>80</v>
      </c>
      <c r="D38" s="101"/>
      <c r="E38" s="31">
        <v>0</v>
      </c>
      <c r="F38" s="31">
        <v>0</v>
      </c>
      <c r="G38" s="90"/>
      <c r="H38" s="104"/>
      <c r="I38" s="110"/>
      <c r="J38" s="58"/>
      <c r="K38" s="58"/>
      <c r="L38" s="95"/>
      <c r="M38" s="79"/>
    </row>
    <row r="39" spans="2:13" x14ac:dyDescent="0.2">
      <c r="B39" s="99"/>
      <c r="C39" s="98"/>
      <c r="D39" s="109"/>
      <c r="E39" s="97"/>
      <c r="F39" s="97"/>
      <c r="G39" s="90"/>
      <c r="H39" s="96" t="s">
        <v>79</v>
      </c>
      <c r="I39" s="96"/>
      <c r="J39" s="56">
        <f>J26+J37</f>
        <v>1854523</v>
      </c>
      <c r="K39" s="56">
        <f>K26+K37</f>
        <v>1527301</v>
      </c>
      <c r="L39" s="95"/>
      <c r="M39" s="79"/>
    </row>
    <row r="40" spans="2:13" x14ac:dyDescent="0.2">
      <c r="B40" s="108"/>
      <c r="C40" s="96" t="s">
        <v>78</v>
      </c>
      <c r="D40" s="96"/>
      <c r="E40" s="56">
        <f>SUM(E30:E39)</f>
        <v>5708948</v>
      </c>
      <c r="F40" s="56">
        <f>SUM(F30:F39)</f>
        <v>6652440</v>
      </c>
      <c r="G40" s="107"/>
      <c r="H40" s="104"/>
      <c r="I40" s="105"/>
      <c r="J40" s="58"/>
      <c r="K40" s="58"/>
      <c r="L40" s="95"/>
      <c r="M40" s="79"/>
    </row>
    <row r="41" spans="2:13" x14ac:dyDescent="0.2">
      <c r="B41" s="99"/>
      <c r="C41" s="98"/>
      <c r="D41" s="104"/>
      <c r="E41" s="97"/>
      <c r="F41" s="97"/>
      <c r="G41" s="90"/>
      <c r="H41" s="106" t="s">
        <v>77</v>
      </c>
      <c r="I41" s="106"/>
      <c r="J41" s="97"/>
      <c r="K41" s="97"/>
      <c r="L41" s="95"/>
      <c r="M41" s="79"/>
    </row>
    <row r="42" spans="2:13" x14ac:dyDescent="0.2">
      <c r="B42" s="99"/>
      <c r="C42" s="96" t="s">
        <v>76</v>
      </c>
      <c r="D42" s="96"/>
      <c r="E42" s="56">
        <f>E25+E40</f>
        <v>8056858</v>
      </c>
      <c r="F42" s="56">
        <f>F25+F40</f>
        <v>9175324</v>
      </c>
      <c r="G42" s="90"/>
      <c r="H42" s="104"/>
      <c r="I42" s="105"/>
      <c r="J42" s="97"/>
      <c r="K42" s="97"/>
      <c r="L42" s="95"/>
      <c r="M42" s="79"/>
    </row>
    <row r="43" spans="2:13" x14ac:dyDescent="0.2">
      <c r="B43" s="99"/>
      <c r="C43" s="98"/>
      <c r="D43" s="98"/>
      <c r="E43" s="97"/>
      <c r="F43" s="97"/>
      <c r="G43" s="90"/>
      <c r="H43" s="96" t="s">
        <v>75</v>
      </c>
      <c r="I43" s="96"/>
      <c r="J43" s="56">
        <f>SUM(J45:J47)</f>
        <v>4162449</v>
      </c>
      <c r="K43" s="56">
        <f>SUM(K45:K47)</f>
        <v>4162449</v>
      </c>
      <c r="L43" s="95"/>
      <c r="M43" s="79"/>
    </row>
    <row r="44" spans="2:13" x14ac:dyDescent="0.2">
      <c r="B44" s="99"/>
      <c r="C44" s="98"/>
      <c r="D44" s="98"/>
      <c r="E44" s="97"/>
      <c r="F44" s="97"/>
      <c r="G44" s="90"/>
      <c r="H44" s="98"/>
      <c r="I44" s="88"/>
      <c r="J44" s="97"/>
      <c r="K44" s="97"/>
      <c r="L44" s="95"/>
      <c r="M44" s="79"/>
    </row>
    <row r="45" spans="2:13" x14ac:dyDescent="0.2">
      <c r="B45" s="99"/>
      <c r="C45" s="98"/>
      <c r="D45" s="98"/>
      <c r="E45" s="97"/>
      <c r="F45" s="97"/>
      <c r="G45" s="90"/>
      <c r="H45" s="101" t="s">
        <v>30</v>
      </c>
      <c r="I45" s="101"/>
      <c r="J45" s="31">
        <v>4162449</v>
      </c>
      <c r="K45" s="31">
        <v>4162449</v>
      </c>
      <c r="L45" s="95"/>
      <c r="M45" s="79"/>
    </row>
    <row r="46" spans="2:13" x14ac:dyDescent="0.2">
      <c r="B46" s="99"/>
      <c r="C46" s="98"/>
      <c r="D46" s="102"/>
      <c r="E46" s="102"/>
      <c r="F46" s="97"/>
      <c r="G46" s="90"/>
      <c r="H46" s="101" t="s">
        <v>74</v>
      </c>
      <c r="I46" s="101"/>
      <c r="J46" s="31">
        <v>0</v>
      </c>
      <c r="K46" s="31">
        <v>0</v>
      </c>
      <c r="L46" s="95"/>
      <c r="M46" s="79"/>
    </row>
    <row r="47" spans="2:13" x14ac:dyDescent="0.2">
      <c r="B47" s="99"/>
      <c r="C47" s="98"/>
      <c r="D47" s="102"/>
      <c r="E47" s="102"/>
      <c r="F47" s="97"/>
      <c r="G47" s="90"/>
      <c r="H47" s="101" t="s">
        <v>73</v>
      </c>
      <c r="I47" s="101"/>
      <c r="J47" s="31">
        <v>0</v>
      </c>
      <c r="K47" s="31">
        <v>0</v>
      </c>
      <c r="L47" s="95"/>
      <c r="M47" s="79"/>
    </row>
    <row r="48" spans="2:13" x14ac:dyDescent="0.2">
      <c r="B48" s="99"/>
      <c r="C48" s="98"/>
      <c r="D48" s="102"/>
      <c r="E48" s="102"/>
      <c r="F48" s="97"/>
      <c r="G48" s="90"/>
      <c r="H48" s="98"/>
      <c r="I48" s="88"/>
      <c r="J48" s="97"/>
      <c r="K48" s="97"/>
      <c r="L48" s="95"/>
      <c r="M48" s="79"/>
    </row>
    <row r="49" spans="2:13" x14ac:dyDescent="0.2">
      <c r="B49" s="99"/>
      <c r="C49" s="98"/>
      <c r="D49" s="102"/>
      <c r="E49" s="102"/>
      <c r="F49" s="97"/>
      <c r="G49" s="90"/>
      <c r="H49" s="96" t="s">
        <v>72</v>
      </c>
      <c r="I49" s="96"/>
      <c r="J49" s="56">
        <f>SUM(J51:J55)</f>
        <v>2039885</v>
      </c>
      <c r="K49" s="56">
        <f>SUM(K51:K55)</f>
        <v>3485575</v>
      </c>
      <c r="L49" s="95"/>
      <c r="M49" s="79"/>
    </row>
    <row r="50" spans="2:13" x14ac:dyDescent="0.2">
      <c r="B50" s="99"/>
      <c r="C50" s="98"/>
      <c r="D50" s="102"/>
      <c r="E50" s="102"/>
      <c r="F50" s="97"/>
      <c r="G50" s="90"/>
      <c r="H50" s="104"/>
      <c r="I50" s="88"/>
      <c r="J50" s="103"/>
      <c r="K50" s="103"/>
      <c r="L50" s="95"/>
      <c r="M50" s="79"/>
    </row>
    <row r="51" spans="2:13" x14ac:dyDescent="0.2">
      <c r="B51" s="99"/>
      <c r="C51" s="98"/>
      <c r="D51" s="102"/>
      <c r="E51" s="102"/>
      <c r="F51" s="97"/>
      <c r="G51" s="90"/>
      <c r="H51" s="101" t="s">
        <v>71</v>
      </c>
      <c r="I51" s="101"/>
      <c r="J51" s="31">
        <v>-1033139</v>
      </c>
      <c r="K51" s="31">
        <v>-389491</v>
      </c>
      <c r="L51" s="95"/>
      <c r="M51" s="79"/>
    </row>
    <row r="52" spans="2:13" x14ac:dyDescent="0.2">
      <c r="B52" s="99"/>
      <c r="C52" s="98"/>
      <c r="D52" s="102"/>
      <c r="E52" s="102"/>
      <c r="F52" s="97"/>
      <c r="G52" s="90"/>
      <c r="H52" s="101" t="s">
        <v>70</v>
      </c>
      <c r="I52" s="101"/>
      <c r="J52" s="31">
        <v>3220755</v>
      </c>
      <c r="K52" s="31">
        <v>3875066</v>
      </c>
      <c r="L52" s="95"/>
      <c r="M52" s="79"/>
    </row>
    <row r="53" spans="2:13" x14ac:dyDescent="0.2">
      <c r="B53" s="99"/>
      <c r="C53" s="98"/>
      <c r="D53" s="102"/>
      <c r="E53" s="102"/>
      <c r="F53" s="97"/>
      <c r="G53" s="90"/>
      <c r="H53" s="101" t="s">
        <v>69</v>
      </c>
      <c r="I53" s="101"/>
      <c r="J53" s="31">
        <v>0</v>
      </c>
      <c r="K53" s="31">
        <v>0</v>
      </c>
      <c r="L53" s="95"/>
      <c r="M53" s="79"/>
    </row>
    <row r="54" spans="2:13" x14ac:dyDescent="0.2">
      <c r="B54" s="99"/>
      <c r="C54" s="98"/>
      <c r="D54" s="98"/>
      <c r="E54" s="97"/>
      <c r="F54" s="97"/>
      <c r="G54" s="90"/>
      <c r="H54" s="101" t="s">
        <v>68</v>
      </c>
      <c r="I54" s="101"/>
      <c r="J54" s="31">
        <v>0</v>
      </c>
      <c r="K54" s="31">
        <v>0</v>
      </c>
      <c r="L54" s="95"/>
      <c r="M54" s="79"/>
    </row>
    <row r="55" spans="2:13" x14ac:dyDescent="0.2">
      <c r="B55" s="99"/>
      <c r="C55" s="98"/>
      <c r="D55" s="98"/>
      <c r="E55" s="97"/>
      <c r="F55" s="97"/>
      <c r="G55" s="90"/>
      <c r="H55" s="101" t="s">
        <v>67</v>
      </c>
      <c r="I55" s="101"/>
      <c r="J55" s="31">
        <v>-147731</v>
      </c>
      <c r="K55" s="31">
        <v>0</v>
      </c>
      <c r="L55" s="95"/>
      <c r="M55" s="79"/>
    </row>
    <row r="56" spans="2:13" x14ac:dyDescent="0.2">
      <c r="B56" s="99"/>
      <c r="C56" s="98"/>
      <c r="D56" s="98"/>
      <c r="E56" s="97"/>
      <c r="F56" s="97"/>
      <c r="G56" s="90"/>
      <c r="H56" s="98"/>
      <c r="I56" s="88"/>
      <c r="J56" s="97"/>
      <c r="K56" s="97"/>
      <c r="L56" s="95"/>
      <c r="M56" s="79"/>
    </row>
    <row r="57" spans="2:13" x14ac:dyDescent="0.2">
      <c r="B57" s="99"/>
      <c r="C57" s="98"/>
      <c r="D57" s="98"/>
      <c r="E57" s="97"/>
      <c r="F57" s="97"/>
      <c r="G57" s="90"/>
      <c r="H57" s="96" t="s">
        <v>66</v>
      </c>
      <c r="I57" s="96"/>
      <c r="J57" s="56">
        <f>SUM(J59:J60)</f>
        <v>0</v>
      </c>
      <c r="K57" s="56">
        <f>SUM(K59:K60)</f>
        <v>0</v>
      </c>
      <c r="L57" s="95"/>
      <c r="M57" s="79"/>
    </row>
    <row r="58" spans="2:13" x14ac:dyDescent="0.2">
      <c r="B58" s="99"/>
      <c r="C58" s="98"/>
      <c r="D58" s="98"/>
      <c r="E58" s="97"/>
      <c r="F58" s="97"/>
      <c r="G58" s="90"/>
      <c r="H58" s="98"/>
      <c r="I58" s="88"/>
      <c r="J58" s="97"/>
      <c r="K58" s="97"/>
      <c r="L58" s="95"/>
      <c r="M58" s="79"/>
    </row>
    <row r="59" spans="2:13" x14ac:dyDescent="0.2">
      <c r="B59" s="99"/>
      <c r="C59" s="98"/>
      <c r="D59" s="98"/>
      <c r="E59" s="97"/>
      <c r="F59" s="97"/>
      <c r="G59" s="90"/>
      <c r="H59" s="101" t="s">
        <v>65</v>
      </c>
      <c r="I59" s="101"/>
      <c r="J59" s="31">
        <v>0</v>
      </c>
      <c r="K59" s="31">
        <v>0</v>
      </c>
      <c r="L59" s="95"/>
      <c r="M59" s="79"/>
    </row>
    <row r="60" spans="2:13" x14ac:dyDescent="0.2">
      <c r="B60" s="99"/>
      <c r="C60" s="98"/>
      <c r="D60" s="98"/>
      <c r="E60" s="97"/>
      <c r="F60" s="97"/>
      <c r="G60" s="90"/>
      <c r="H60" s="101" t="s">
        <v>64</v>
      </c>
      <c r="I60" s="101"/>
      <c r="J60" s="31">
        <v>0</v>
      </c>
      <c r="K60" s="31">
        <v>0</v>
      </c>
      <c r="L60" s="95"/>
      <c r="M60" s="79"/>
    </row>
    <row r="61" spans="2:13" x14ac:dyDescent="0.2">
      <c r="B61" s="99"/>
      <c r="C61" s="98"/>
      <c r="D61" s="98"/>
      <c r="E61" s="97"/>
      <c r="F61" s="97"/>
      <c r="G61" s="90"/>
      <c r="H61" s="98"/>
      <c r="I61" s="100"/>
      <c r="J61" s="97"/>
      <c r="K61" s="97"/>
      <c r="L61" s="95"/>
      <c r="M61" s="79"/>
    </row>
    <row r="62" spans="2:13" x14ac:dyDescent="0.2">
      <c r="B62" s="99"/>
      <c r="C62" s="98"/>
      <c r="D62" s="98"/>
      <c r="E62" s="97"/>
      <c r="F62" s="97"/>
      <c r="G62" s="90"/>
      <c r="H62" s="96" t="s">
        <v>63</v>
      </c>
      <c r="I62" s="96"/>
      <c r="J62" s="56">
        <f>J43+J49+J57</f>
        <v>6202334</v>
      </c>
      <c r="K62" s="56">
        <f>K43+K49+K57</f>
        <v>7648024</v>
      </c>
      <c r="L62" s="95"/>
      <c r="M62" s="79"/>
    </row>
    <row r="63" spans="2:13" x14ac:dyDescent="0.2">
      <c r="B63" s="99"/>
      <c r="C63" s="98"/>
      <c r="D63" s="98"/>
      <c r="E63" s="97"/>
      <c r="F63" s="97"/>
      <c r="G63" s="90"/>
      <c r="H63" s="98"/>
      <c r="I63" s="88"/>
      <c r="J63" s="97"/>
      <c r="K63" s="97"/>
      <c r="L63" s="95"/>
      <c r="M63" s="79"/>
    </row>
    <row r="64" spans="2:13" x14ac:dyDescent="0.2">
      <c r="B64" s="99"/>
      <c r="C64" s="98"/>
      <c r="D64" s="98"/>
      <c r="E64" s="97"/>
      <c r="F64" s="97"/>
      <c r="G64" s="90"/>
      <c r="H64" s="96" t="s">
        <v>62</v>
      </c>
      <c r="I64" s="96"/>
      <c r="J64" s="56">
        <f>J62+J39</f>
        <v>8056857</v>
      </c>
      <c r="K64" s="56">
        <f>K62+K39</f>
        <v>9175325</v>
      </c>
      <c r="L64" s="95"/>
      <c r="M64" s="79"/>
    </row>
    <row r="65" spans="2:13" x14ac:dyDescent="0.2">
      <c r="B65" s="94"/>
      <c r="C65" s="92"/>
      <c r="D65" s="92"/>
      <c r="E65" s="92"/>
      <c r="F65" s="92"/>
      <c r="G65" s="93"/>
      <c r="H65" s="92"/>
      <c r="I65" s="92"/>
      <c r="J65" s="92"/>
      <c r="K65" s="92"/>
      <c r="L65" s="91"/>
      <c r="M65" s="79"/>
    </row>
    <row r="66" spans="2:13" x14ac:dyDescent="0.2">
      <c r="B66" s="78"/>
      <c r="C66" s="88"/>
      <c r="D66" s="87"/>
      <c r="E66" s="80"/>
      <c r="F66" s="80"/>
      <c r="G66" s="90"/>
      <c r="H66" s="86"/>
      <c r="I66" s="87"/>
      <c r="J66" s="80"/>
      <c r="K66" s="80"/>
      <c r="L66" s="79"/>
      <c r="M66" s="79"/>
    </row>
    <row r="67" spans="2:13" x14ac:dyDescent="0.2">
      <c r="B67" s="79"/>
      <c r="C67" s="89" t="s">
        <v>51</v>
      </c>
      <c r="D67" s="89"/>
      <c r="E67" s="89"/>
      <c r="F67" s="89"/>
      <c r="G67" s="89"/>
      <c r="H67" s="89"/>
      <c r="I67" s="89"/>
      <c r="J67" s="89"/>
      <c r="K67" s="89"/>
      <c r="L67" s="79"/>
      <c r="M67" s="79"/>
    </row>
    <row r="68" spans="2:13" x14ac:dyDescent="0.2">
      <c r="B68" s="79"/>
      <c r="C68" s="88"/>
      <c r="D68" s="87"/>
      <c r="E68" s="80"/>
      <c r="F68" s="80"/>
      <c r="G68" s="79"/>
      <c r="H68" s="86"/>
      <c r="I68" s="85"/>
      <c r="J68" s="80"/>
      <c r="K68" s="80"/>
      <c r="L68" s="79"/>
      <c r="M68" s="79"/>
    </row>
    <row r="69" spans="2:13" x14ac:dyDescent="0.2">
      <c r="B69" s="79"/>
      <c r="C69" s="88"/>
      <c r="D69" s="87"/>
      <c r="E69" s="80"/>
      <c r="F69" s="80"/>
      <c r="G69" s="79"/>
      <c r="H69" s="86"/>
      <c r="I69" s="85"/>
      <c r="J69" s="80"/>
      <c r="K69" s="80"/>
      <c r="L69" s="79"/>
      <c r="M69" s="79"/>
    </row>
    <row r="70" spans="2:13" ht="15" customHeight="1" x14ac:dyDescent="0.2">
      <c r="B70" s="79"/>
      <c r="C70" s="84"/>
      <c r="D70" s="61"/>
      <c r="E70" s="61"/>
      <c r="F70" s="80"/>
      <c r="G70" s="80"/>
      <c r="H70" s="61"/>
      <c r="I70" s="61"/>
      <c r="J70" s="81"/>
      <c r="K70" s="80"/>
      <c r="L70" s="79"/>
      <c r="M70" s="79"/>
    </row>
    <row r="71" spans="2:13" ht="15" customHeight="1" x14ac:dyDescent="0.2">
      <c r="B71" s="79"/>
      <c r="C71" s="83"/>
      <c r="D71" s="60"/>
      <c r="E71" s="60"/>
      <c r="F71" s="82"/>
      <c r="G71" s="82"/>
      <c r="H71" s="60"/>
      <c r="I71" s="60"/>
      <c r="J71" s="81"/>
      <c r="K71" s="80"/>
      <c r="L71" s="79"/>
      <c r="M71" s="79"/>
    </row>
    <row r="72" spans="2:13" s="78" customFormat="1" ht="30" customHeight="1" x14ac:dyDescent="0.2"/>
  </sheetData>
  <mergeCells count="68">
    <mergeCell ref="D2:J2"/>
    <mergeCell ref="D4:J4"/>
    <mergeCell ref="D5:J5"/>
    <mergeCell ref="D6:J6"/>
    <mergeCell ref="B9:B10"/>
    <mergeCell ref="C9:D10"/>
    <mergeCell ref="G9:G10"/>
    <mergeCell ref="H9:I10"/>
    <mergeCell ref="D3:J3"/>
    <mergeCell ref="H20:I20"/>
    <mergeCell ref="C13:D13"/>
    <mergeCell ref="H13:I13"/>
    <mergeCell ref="C15:D15"/>
    <mergeCell ref="H15:I15"/>
    <mergeCell ref="C17:D17"/>
    <mergeCell ref="H17:I17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C21:D21"/>
    <mergeCell ref="H21:I21"/>
    <mergeCell ref="C22:D22"/>
    <mergeCell ref="H22:I22"/>
    <mergeCell ref="C23:D23"/>
    <mergeCell ref="H23:I23"/>
    <mergeCell ref="C34:D34"/>
    <mergeCell ref="H34:I34"/>
    <mergeCell ref="C35:D35"/>
    <mergeCell ref="H35:I35"/>
    <mergeCell ref="C36:D36"/>
    <mergeCell ref="C30:D30"/>
    <mergeCell ref="H30:I30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62:I62"/>
    <mergeCell ref="H64:I64"/>
    <mergeCell ref="C67:K67"/>
    <mergeCell ref="H53:I53"/>
    <mergeCell ref="H54:I54"/>
    <mergeCell ref="H55:I55"/>
    <mergeCell ref="H57:I57"/>
    <mergeCell ref="H59:I59"/>
    <mergeCell ref="H60:I60"/>
  </mergeCells>
  <printOptions horizontalCentered="1" verticalCentered="1"/>
  <pageMargins left="0.31496062992125984" right="0.31496062992125984" top="0.35433070866141736" bottom="0.35433070866141736" header="0" footer="0"/>
  <pageSetup scale="61" orientation="landscape" r:id="rId1"/>
  <headerFooter>
    <oddHeader>&amp;C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3"/>
  <sheetViews>
    <sheetView showGridLines="0" workbookViewId="0">
      <selection activeCell="J27" sqref="J27"/>
    </sheetView>
  </sheetViews>
  <sheetFormatPr baseColWidth="10" defaultColWidth="0" defaultRowHeight="15" zeroHeight="1" x14ac:dyDescent="0.25"/>
  <cols>
    <col min="1" max="1" width="1.42578125" style="1" customWidth="1"/>
    <col min="2" max="2" width="3.28515625" style="1" customWidth="1"/>
    <col min="3" max="3" width="11.42578125" style="1" customWidth="1"/>
    <col min="4" max="4" width="40" style="1" customWidth="1"/>
    <col min="5" max="6" width="21" style="1" customWidth="1"/>
    <col min="7" max="7" width="3.42578125" style="1" customWidth="1"/>
    <col min="8" max="8" width="11.42578125" style="1" customWidth="1"/>
    <col min="9" max="9" width="50.85546875" style="1" customWidth="1"/>
    <col min="10" max="11" width="21" style="1" customWidth="1"/>
    <col min="12" max="12" width="3.5703125" style="1" customWidth="1"/>
    <col min="13" max="13" width="4.42578125" style="1" customWidth="1"/>
    <col min="14" max="16384" width="0" style="1" hidden="1"/>
  </cols>
  <sheetData>
    <row r="1" spans="2:12" ht="10.5" customHeight="1" x14ac:dyDescent="0.25">
      <c r="B1" s="159"/>
      <c r="C1" s="155"/>
      <c r="D1" s="157"/>
      <c r="E1" s="158"/>
      <c r="F1" s="158"/>
      <c r="G1" s="157"/>
      <c r="H1" s="157"/>
      <c r="I1" s="156"/>
      <c r="J1" s="155"/>
      <c r="K1" s="155"/>
      <c r="L1" s="155"/>
    </row>
    <row r="2" spans="2:12" ht="9" customHeight="1" x14ac:dyDescent="0.25">
      <c r="B2" s="2"/>
      <c r="C2" s="2"/>
      <c r="D2" s="22"/>
      <c r="E2" s="2"/>
      <c r="F2" s="2"/>
      <c r="G2" s="2"/>
      <c r="H2" s="2"/>
      <c r="I2" s="149"/>
      <c r="J2" s="2"/>
      <c r="K2" s="2"/>
      <c r="L2" s="2"/>
    </row>
    <row r="3" spans="2:12" x14ac:dyDescent="0.25">
      <c r="B3" s="8"/>
      <c r="D3" s="75" t="s">
        <v>60</v>
      </c>
      <c r="E3" s="75"/>
      <c r="F3" s="75"/>
      <c r="G3" s="75"/>
      <c r="H3" s="75"/>
      <c r="I3" s="75"/>
      <c r="J3" s="75"/>
      <c r="K3" s="3"/>
      <c r="L3" s="3"/>
    </row>
    <row r="4" spans="2:12" x14ac:dyDescent="0.25">
      <c r="B4" s="4"/>
      <c r="D4" s="130" t="s">
        <v>61</v>
      </c>
      <c r="E4" s="130"/>
      <c r="F4" s="130"/>
      <c r="G4" s="130"/>
      <c r="H4" s="130"/>
      <c r="I4" s="130"/>
      <c r="J4" s="130"/>
      <c r="K4" s="4"/>
      <c r="L4" s="4"/>
    </row>
    <row r="5" spans="2:12" x14ac:dyDescent="0.25">
      <c r="B5" s="63"/>
      <c r="D5" s="75" t="s">
        <v>127</v>
      </c>
      <c r="E5" s="75"/>
      <c r="F5" s="75"/>
      <c r="G5" s="75"/>
      <c r="H5" s="75"/>
      <c r="I5" s="75"/>
      <c r="J5" s="75"/>
      <c r="K5" s="4"/>
      <c r="L5" s="4"/>
    </row>
    <row r="6" spans="2:12" x14ac:dyDescent="0.25">
      <c r="B6" s="63"/>
      <c r="D6" s="75" t="s">
        <v>126</v>
      </c>
      <c r="E6" s="75"/>
      <c r="F6" s="75"/>
      <c r="G6" s="75"/>
      <c r="H6" s="75"/>
      <c r="I6" s="75"/>
      <c r="J6" s="75"/>
      <c r="K6" s="4"/>
      <c r="L6" s="4"/>
    </row>
    <row r="7" spans="2:12" x14ac:dyDescent="0.25">
      <c r="B7" s="63"/>
      <c r="C7" s="7"/>
      <c r="D7" s="75" t="s">
        <v>1</v>
      </c>
      <c r="E7" s="75"/>
      <c r="F7" s="75"/>
      <c r="G7" s="75"/>
      <c r="H7" s="75"/>
      <c r="I7" s="75"/>
      <c r="J7" s="75"/>
      <c r="K7" s="129"/>
    </row>
    <row r="8" spans="2:12" ht="10.5" customHeight="1" x14ac:dyDescent="0.25">
      <c r="B8" s="3"/>
      <c r="C8" s="3"/>
      <c r="D8" s="3"/>
      <c r="E8" s="3"/>
      <c r="F8" s="3"/>
      <c r="G8" s="3"/>
    </row>
    <row r="9" spans="2:12" ht="11.25" customHeight="1" x14ac:dyDescent="0.25">
      <c r="B9" s="63"/>
      <c r="C9" s="154"/>
      <c r="D9" s="154"/>
      <c r="E9" s="154"/>
      <c r="F9" s="154"/>
      <c r="G9" s="6"/>
      <c r="H9" s="2"/>
      <c r="I9" s="149"/>
      <c r="J9" s="2"/>
      <c r="K9" s="2"/>
      <c r="L9" s="2"/>
    </row>
    <row r="10" spans="2:12" ht="8.25" customHeight="1" x14ac:dyDescent="0.25">
      <c r="B10" s="9"/>
      <c r="C10" s="9"/>
      <c r="D10" s="9"/>
      <c r="E10" s="10"/>
      <c r="F10" s="10"/>
      <c r="G10" s="11"/>
      <c r="H10" s="2"/>
      <c r="I10" s="149"/>
      <c r="J10" s="2"/>
      <c r="K10" s="2"/>
      <c r="L10" s="2"/>
    </row>
    <row r="11" spans="2:12" x14ac:dyDescent="0.25">
      <c r="B11" s="153"/>
      <c r="C11" s="74" t="s">
        <v>2</v>
      </c>
      <c r="D11" s="74"/>
      <c r="E11" s="13" t="s">
        <v>125</v>
      </c>
      <c r="F11" s="13" t="s">
        <v>124</v>
      </c>
      <c r="G11" s="62"/>
      <c r="H11" s="74" t="s">
        <v>2</v>
      </c>
      <c r="I11" s="74"/>
      <c r="J11" s="13" t="s">
        <v>125</v>
      </c>
      <c r="K11" s="13" t="s">
        <v>124</v>
      </c>
      <c r="L11" s="15"/>
    </row>
    <row r="12" spans="2:12" x14ac:dyDescent="0.25">
      <c r="B12" s="16"/>
      <c r="C12" s="17"/>
      <c r="D12" s="17"/>
      <c r="E12" s="18"/>
      <c r="F12" s="18"/>
      <c r="G12" s="8"/>
      <c r="H12" s="2"/>
      <c r="I12" s="149"/>
      <c r="J12" s="2"/>
      <c r="K12" s="2"/>
      <c r="L12" s="19"/>
    </row>
    <row r="13" spans="2:12" x14ac:dyDescent="0.25">
      <c r="B13" s="152"/>
      <c r="C13" s="151"/>
      <c r="D13" s="151"/>
      <c r="E13" s="150"/>
      <c r="F13" s="150"/>
      <c r="G13" s="22"/>
      <c r="H13" s="2"/>
      <c r="I13" s="149"/>
      <c r="J13" s="2"/>
      <c r="K13" s="2"/>
      <c r="L13" s="19"/>
    </row>
    <row r="14" spans="2:12" x14ac:dyDescent="0.25">
      <c r="B14" s="26"/>
      <c r="C14" s="67" t="s">
        <v>118</v>
      </c>
      <c r="D14" s="67"/>
      <c r="E14" s="147">
        <f>SUM(E16+E26)</f>
        <v>858425</v>
      </c>
      <c r="F14" s="147">
        <f>SUM(F16+F26)</f>
        <v>-260042</v>
      </c>
      <c r="G14" s="22"/>
      <c r="H14" s="67" t="s">
        <v>117</v>
      </c>
      <c r="I14" s="67"/>
      <c r="J14" s="147">
        <f>SUM(J16,J27)</f>
        <v>930925</v>
      </c>
      <c r="K14" s="147">
        <f>SUM(K16,K27,K36)</f>
        <v>603703.81999999995</v>
      </c>
      <c r="L14" s="19"/>
    </row>
    <row r="15" spans="2:12" x14ac:dyDescent="0.25">
      <c r="B15" s="24"/>
      <c r="C15" s="64"/>
      <c r="D15" s="52"/>
      <c r="E15" s="146"/>
      <c r="F15" s="146"/>
      <c r="G15" s="22"/>
      <c r="H15" s="64"/>
      <c r="I15" s="64"/>
      <c r="J15" s="146"/>
      <c r="K15" s="146"/>
      <c r="L15" s="19"/>
    </row>
    <row r="16" spans="2:12" x14ac:dyDescent="0.25">
      <c r="B16" s="24"/>
      <c r="C16" s="67" t="s">
        <v>116</v>
      </c>
      <c r="D16" s="67"/>
      <c r="E16" s="147">
        <f>SUM(E18:E24)</f>
        <v>457182</v>
      </c>
      <c r="F16" s="147">
        <f>SUM(F18:F24)</f>
        <v>282208</v>
      </c>
      <c r="G16" s="22"/>
      <c r="H16" s="67" t="s">
        <v>115</v>
      </c>
      <c r="I16" s="67"/>
      <c r="J16" s="147">
        <f>SUM(J18:J25)</f>
        <v>930925</v>
      </c>
      <c r="K16" s="147">
        <f>SUM(K18:K25)</f>
        <v>603703.81999999995</v>
      </c>
      <c r="L16" s="19"/>
    </row>
    <row r="17" spans="2:12" x14ac:dyDescent="0.25">
      <c r="B17" s="24"/>
      <c r="C17" s="64"/>
      <c r="D17" s="52"/>
      <c r="E17" s="146"/>
      <c r="F17" s="146"/>
      <c r="G17" s="22"/>
      <c r="H17" s="64"/>
      <c r="I17" s="64"/>
      <c r="J17" s="146"/>
      <c r="K17" s="146"/>
      <c r="L17" s="19"/>
    </row>
    <row r="18" spans="2:12" x14ac:dyDescent="0.25">
      <c r="B18" s="26"/>
      <c r="C18" s="66" t="s">
        <v>114</v>
      </c>
      <c r="D18" s="66"/>
      <c r="E18" s="145">
        <v>199113</v>
      </c>
      <c r="F18" s="145">
        <v>282208</v>
      </c>
      <c r="G18" s="22"/>
      <c r="H18" s="66" t="s">
        <v>113</v>
      </c>
      <c r="I18" s="66"/>
      <c r="J18" s="145">
        <v>0</v>
      </c>
      <c r="K18" s="145">
        <v>603703.81999999995</v>
      </c>
      <c r="L18" s="19"/>
    </row>
    <row r="19" spans="2:12" x14ac:dyDescent="0.25">
      <c r="B19" s="26"/>
      <c r="C19" s="66" t="s">
        <v>112</v>
      </c>
      <c r="D19" s="66"/>
      <c r="E19" s="145">
        <v>32167</v>
      </c>
      <c r="F19" s="145">
        <v>0</v>
      </c>
      <c r="G19" s="22"/>
      <c r="H19" s="66" t="s">
        <v>111</v>
      </c>
      <c r="I19" s="66"/>
      <c r="J19" s="145">
        <v>0</v>
      </c>
      <c r="K19" s="145">
        <v>0</v>
      </c>
      <c r="L19" s="19"/>
    </row>
    <row r="20" spans="2:12" x14ac:dyDescent="0.25">
      <c r="B20" s="26"/>
      <c r="C20" s="66" t="s">
        <v>110</v>
      </c>
      <c r="D20" s="66"/>
      <c r="E20" s="145">
        <v>0</v>
      </c>
      <c r="F20" s="145">
        <v>0</v>
      </c>
      <c r="G20" s="22"/>
      <c r="H20" s="66" t="s">
        <v>109</v>
      </c>
      <c r="I20" s="66"/>
      <c r="J20" s="145">
        <v>0</v>
      </c>
      <c r="K20" s="145">
        <v>0</v>
      </c>
      <c r="L20" s="19"/>
    </row>
    <row r="21" spans="2:12" x14ac:dyDescent="0.25">
      <c r="B21" s="26"/>
      <c r="C21" s="66" t="s">
        <v>108</v>
      </c>
      <c r="D21" s="66"/>
      <c r="E21" s="145">
        <v>225902</v>
      </c>
      <c r="F21" s="145">
        <v>0</v>
      </c>
      <c r="G21" s="22"/>
      <c r="H21" s="66" t="s">
        <v>107</v>
      </c>
      <c r="I21" s="66"/>
      <c r="J21" s="145">
        <v>0</v>
      </c>
      <c r="K21" s="145">
        <v>0</v>
      </c>
      <c r="L21" s="19"/>
    </row>
    <row r="22" spans="2:12" x14ac:dyDescent="0.25">
      <c r="B22" s="26"/>
      <c r="C22" s="66" t="s">
        <v>106</v>
      </c>
      <c r="D22" s="66"/>
      <c r="E22" s="145">
        <v>0</v>
      </c>
      <c r="F22" s="145">
        <v>0</v>
      </c>
      <c r="G22" s="22"/>
      <c r="H22" s="66" t="s">
        <v>105</v>
      </c>
      <c r="I22" s="66"/>
      <c r="J22" s="145">
        <v>0</v>
      </c>
      <c r="K22" s="145">
        <v>0</v>
      </c>
      <c r="L22" s="19"/>
    </row>
    <row r="23" spans="2:12" x14ac:dyDescent="0.25">
      <c r="B23" s="26"/>
      <c r="C23" s="66" t="s">
        <v>104</v>
      </c>
      <c r="D23" s="66"/>
      <c r="E23" s="145">
        <v>0</v>
      </c>
      <c r="F23" s="145">
        <v>0</v>
      </c>
      <c r="G23" s="22"/>
      <c r="H23" s="66" t="s">
        <v>103</v>
      </c>
      <c r="I23" s="66"/>
      <c r="J23" s="145">
        <v>0</v>
      </c>
      <c r="K23" s="145">
        <v>0</v>
      </c>
      <c r="L23" s="19"/>
    </row>
    <row r="24" spans="2:12" x14ac:dyDescent="0.25">
      <c r="B24" s="26"/>
      <c r="C24" s="66" t="s">
        <v>102</v>
      </c>
      <c r="D24" s="66"/>
      <c r="E24" s="145">
        <v>0</v>
      </c>
      <c r="F24" s="145">
        <v>0</v>
      </c>
      <c r="G24" s="22"/>
      <c r="H24" s="66" t="s">
        <v>101</v>
      </c>
      <c r="I24" s="66"/>
      <c r="J24" s="145">
        <v>930925</v>
      </c>
      <c r="K24" s="145">
        <v>0</v>
      </c>
      <c r="L24" s="19"/>
    </row>
    <row r="25" spans="2:12" x14ac:dyDescent="0.25">
      <c r="B25" s="24"/>
      <c r="C25" s="64"/>
      <c r="D25" s="52"/>
      <c r="E25" s="146"/>
      <c r="F25" s="146"/>
      <c r="G25" s="22"/>
      <c r="H25" s="66" t="s">
        <v>100</v>
      </c>
      <c r="I25" s="66"/>
      <c r="J25" s="145">
        <v>0</v>
      </c>
      <c r="K25" s="145">
        <v>0</v>
      </c>
      <c r="L25" s="19"/>
    </row>
    <row r="26" spans="2:12" x14ac:dyDescent="0.25">
      <c r="B26" s="24"/>
      <c r="C26" s="67" t="s">
        <v>97</v>
      </c>
      <c r="D26" s="67"/>
      <c r="E26" s="147">
        <f>SUM(E28:E36)</f>
        <v>401243</v>
      </c>
      <c r="F26" s="147">
        <f>SUM(F28:F36)</f>
        <v>-542250</v>
      </c>
      <c r="G26" s="22"/>
      <c r="H26" s="64"/>
      <c r="I26" s="64"/>
      <c r="J26" s="146"/>
      <c r="K26" s="146"/>
      <c r="L26" s="19"/>
    </row>
    <row r="27" spans="2:12" x14ac:dyDescent="0.25">
      <c r="B27" s="24"/>
      <c r="C27" s="64"/>
      <c r="D27" s="52"/>
      <c r="E27" s="146"/>
      <c r="F27" s="146"/>
      <c r="G27" s="22"/>
      <c r="H27" s="72" t="s">
        <v>96</v>
      </c>
      <c r="I27" s="72"/>
      <c r="J27" s="147">
        <v>0</v>
      </c>
      <c r="K27" s="147">
        <v>0</v>
      </c>
      <c r="L27" s="19"/>
    </row>
    <row r="28" spans="2:12" x14ac:dyDescent="0.25">
      <c r="B28" s="26"/>
      <c r="C28" s="66" t="s">
        <v>95</v>
      </c>
      <c r="D28" s="66"/>
      <c r="E28" s="145">
        <v>0</v>
      </c>
      <c r="F28" s="145">
        <v>0</v>
      </c>
      <c r="G28" s="22"/>
      <c r="H28" s="64"/>
      <c r="I28" s="64"/>
      <c r="J28" s="146"/>
      <c r="K28" s="146"/>
      <c r="L28" s="19"/>
    </row>
    <row r="29" spans="2:12" x14ac:dyDescent="0.25">
      <c r="B29" s="26"/>
      <c r="C29" s="66" t="s">
        <v>93</v>
      </c>
      <c r="D29" s="66"/>
      <c r="E29" s="145">
        <v>0</v>
      </c>
      <c r="F29" s="145">
        <v>0</v>
      </c>
      <c r="G29" s="22"/>
      <c r="H29" s="66" t="s">
        <v>94</v>
      </c>
      <c r="I29" s="66"/>
      <c r="J29" s="145">
        <v>0</v>
      </c>
      <c r="K29" s="145">
        <v>0</v>
      </c>
      <c r="L29" s="19"/>
    </row>
    <row r="30" spans="2:12" x14ac:dyDescent="0.25">
      <c r="B30" s="26"/>
      <c r="C30" s="66" t="s">
        <v>91</v>
      </c>
      <c r="D30" s="66"/>
      <c r="E30" s="145">
        <v>0</v>
      </c>
      <c r="F30" s="145">
        <v>0</v>
      </c>
      <c r="G30" s="22"/>
      <c r="H30" s="66" t="s">
        <v>92</v>
      </c>
      <c r="I30" s="66"/>
      <c r="J30" s="145">
        <v>0</v>
      </c>
      <c r="K30" s="145">
        <v>0</v>
      </c>
      <c r="L30" s="19"/>
    </row>
    <row r="31" spans="2:12" x14ac:dyDescent="0.25">
      <c r="B31" s="26"/>
      <c r="C31" s="66" t="s">
        <v>89</v>
      </c>
      <c r="D31" s="66"/>
      <c r="E31" s="145">
        <v>148255</v>
      </c>
      <c r="F31" s="145">
        <v>161670</v>
      </c>
      <c r="G31" s="22"/>
      <c r="H31" s="66" t="s">
        <v>90</v>
      </c>
      <c r="I31" s="66"/>
      <c r="J31" s="145">
        <v>0</v>
      </c>
      <c r="K31" s="145">
        <v>0</v>
      </c>
      <c r="L31" s="19"/>
    </row>
    <row r="32" spans="2:12" x14ac:dyDescent="0.25">
      <c r="B32" s="26"/>
      <c r="C32" s="66" t="s">
        <v>87</v>
      </c>
      <c r="D32" s="66"/>
      <c r="E32" s="145">
        <v>0</v>
      </c>
      <c r="F32" s="145">
        <v>5375</v>
      </c>
      <c r="G32" s="22"/>
      <c r="H32" s="66" t="s">
        <v>88</v>
      </c>
      <c r="I32" s="66"/>
      <c r="J32" s="145">
        <v>0</v>
      </c>
      <c r="K32" s="145">
        <v>0</v>
      </c>
      <c r="L32" s="19"/>
    </row>
    <row r="33" spans="2:12" x14ac:dyDescent="0.25">
      <c r="B33" s="26"/>
      <c r="C33" s="66" t="s">
        <v>85</v>
      </c>
      <c r="D33" s="66"/>
      <c r="E33" s="145">
        <v>237988</v>
      </c>
      <c r="F33" s="145">
        <v>-709295</v>
      </c>
      <c r="G33" s="22"/>
      <c r="H33" s="66" t="s">
        <v>86</v>
      </c>
      <c r="I33" s="66"/>
      <c r="J33" s="145">
        <v>0</v>
      </c>
      <c r="K33" s="145">
        <v>0</v>
      </c>
      <c r="L33" s="19"/>
    </row>
    <row r="34" spans="2:12" x14ac:dyDescent="0.25">
      <c r="B34" s="26"/>
      <c r="C34" s="66" t="s">
        <v>83</v>
      </c>
      <c r="D34" s="66"/>
      <c r="E34" s="145">
        <v>15000</v>
      </c>
      <c r="F34" s="145">
        <v>0</v>
      </c>
      <c r="G34" s="22"/>
      <c r="H34" s="66" t="s">
        <v>84</v>
      </c>
      <c r="I34" s="66"/>
      <c r="J34" s="145">
        <v>0</v>
      </c>
      <c r="K34" s="145">
        <v>0</v>
      </c>
      <c r="L34" s="19"/>
    </row>
    <row r="35" spans="2:12" x14ac:dyDescent="0.25">
      <c r="B35" s="26"/>
      <c r="C35" s="66" t="s">
        <v>82</v>
      </c>
      <c r="D35" s="66"/>
      <c r="E35" s="145">
        <v>0</v>
      </c>
      <c r="F35" s="145">
        <v>0</v>
      </c>
      <c r="G35" s="22"/>
      <c r="H35" s="64"/>
      <c r="I35" s="64"/>
      <c r="J35" s="148"/>
      <c r="K35" s="148"/>
      <c r="L35" s="19"/>
    </row>
    <row r="36" spans="2:12" x14ac:dyDescent="0.25">
      <c r="B36" s="26"/>
      <c r="C36" s="66" t="s">
        <v>80</v>
      </c>
      <c r="D36" s="66"/>
      <c r="E36" s="145">
        <v>0</v>
      </c>
      <c r="F36" s="145">
        <v>0</v>
      </c>
      <c r="G36" s="22"/>
      <c r="H36" s="67" t="s">
        <v>77</v>
      </c>
      <c r="I36" s="67"/>
      <c r="J36" s="147">
        <v>0</v>
      </c>
      <c r="K36" s="147">
        <v>0</v>
      </c>
      <c r="L36" s="19"/>
    </row>
    <row r="37" spans="2:12" x14ac:dyDescent="0.25">
      <c r="B37" s="24"/>
      <c r="C37" s="64"/>
      <c r="D37" s="52"/>
      <c r="E37" s="148"/>
      <c r="F37" s="148"/>
      <c r="G37" s="22"/>
      <c r="H37" s="64"/>
      <c r="I37" s="64"/>
      <c r="J37" s="146"/>
      <c r="K37" s="146"/>
      <c r="L37" s="19"/>
    </row>
    <row r="38" spans="2:12" x14ac:dyDescent="0.25">
      <c r="B38" s="26"/>
      <c r="C38" s="2"/>
      <c r="D38" s="2"/>
      <c r="E38" s="2"/>
      <c r="F38" s="2"/>
      <c r="G38" s="22"/>
      <c r="H38" s="67" t="s">
        <v>75</v>
      </c>
      <c r="I38" s="67"/>
      <c r="J38" s="147">
        <v>0</v>
      </c>
      <c r="K38" s="147">
        <v>0</v>
      </c>
      <c r="L38" s="19"/>
    </row>
    <row r="39" spans="2:12" x14ac:dyDescent="0.25">
      <c r="B39" s="24"/>
      <c r="C39" s="2"/>
      <c r="D39" s="2"/>
      <c r="E39" s="2"/>
      <c r="F39" s="2"/>
      <c r="G39" s="22"/>
      <c r="H39" s="64"/>
      <c r="I39" s="64"/>
      <c r="J39" s="146"/>
      <c r="K39" s="146"/>
      <c r="L39" s="19"/>
    </row>
    <row r="40" spans="2:12" x14ac:dyDescent="0.25">
      <c r="B40" s="26"/>
      <c r="C40" s="2"/>
      <c r="D40" s="2"/>
      <c r="E40" s="2"/>
      <c r="F40" s="2"/>
      <c r="G40" s="22"/>
      <c r="H40" s="66" t="s">
        <v>30</v>
      </c>
      <c r="I40" s="66"/>
      <c r="J40" s="145">
        <v>0</v>
      </c>
      <c r="K40" s="145">
        <v>0</v>
      </c>
      <c r="L40" s="19"/>
    </row>
    <row r="41" spans="2:12" x14ac:dyDescent="0.25">
      <c r="B41" s="24"/>
      <c r="C41" s="2"/>
      <c r="D41" s="2"/>
      <c r="E41" s="2"/>
      <c r="F41" s="2"/>
      <c r="G41" s="22"/>
      <c r="H41" s="66" t="s">
        <v>74</v>
      </c>
      <c r="I41" s="66"/>
      <c r="J41" s="145">
        <v>0</v>
      </c>
      <c r="K41" s="145">
        <v>0</v>
      </c>
      <c r="L41" s="19"/>
    </row>
    <row r="42" spans="2:12" x14ac:dyDescent="0.25">
      <c r="B42" s="26"/>
      <c r="C42" s="2"/>
      <c r="D42" s="2"/>
      <c r="E42" s="2"/>
      <c r="F42" s="2"/>
      <c r="G42" s="22"/>
      <c r="H42" s="66" t="s">
        <v>73</v>
      </c>
      <c r="I42" s="66"/>
      <c r="J42" s="145">
        <v>0</v>
      </c>
      <c r="K42" s="145">
        <v>0</v>
      </c>
      <c r="L42" s="19"/>
    </row>
    <row r="43" spans="2:12" x14ac:dyDescent="0.25">
      <c r="B43" s="26"/>
      <c r="C43" s="2"/>
      <c r="D43" s="2"/>
      <c r="E43" s="2"/>
      <c r="F43" s="2"/>
      <c r="G43" s="22"/>
      <c r="H43" s="64"/>
      <c r="I43" s="64"/>
      <c r="J43" s="146"/>
      <c r="K43" s="146"/>
      <c r="L43" s="19"/>
    </row>
    <row r="44" spans="2:12" x14ac:dyDescent="0.25">
      <c r="B44" s="26"/>
      <c r="C44" s="2"/>
      <c r="D44" s="2"/>
      <c r="E44" s="2"/>
      <c r="F44" s="2"/>
      <c r="G44" s="22"/>
      <c r="H44" s="67" t="s">
        <v>72</v>
      </c>
      <c r="I44" s="67"/>
      <c r="J44" s="147">
        <v>0</v>
      </c>
      <c r="K44" s="147">
        <f>SUM(K46:K50)</f>
        <v>-414506</v>
      </c>
      <c r="L44" s="19"/>
    </row>
    <row r="45" spans="2:12" x14ac:dyDescent="0.25">
      <c r="B45" s="26"/>
      <c r="C45" s="2"/>
      <c r="D45" s="2"/>
      <c r="E45" s="2"/>
      <c r="F45" s="2"/>
      <c r="G45" s="22"/>
      <c r="H45" s="64"/>
      <c r="I45" s="64"/>
      <c r="J45" s="146"/>
      <c r="K45" s="146"/>
      <c r="L45" s="19"/>
    </row>
    <row r="46" spans="2:12" x14ac:dyDescent="0.25">
      <c r="B46" s="26"/>
      <c r="C46" s="2"/>
      <c r="D46" s="2"/>
      <c r="E46" s="2"/>
      <c r="F46" s="2"/>
      <c r="G46" s="22"/>
      <c r="H46" s="66" t="s">
        <v>71</v>
      </c>
      <c r="I46" s="66"/>
      <c r="J46" s="145">
        <v>0</v>
      </c>
      <c r="K46" s="145">
        <v>-16418</v>
      </c>
      <c r="L46" s="19"/>
    </row>
    <row r="47" spans="2:12" x14ac:dyDescent="0.25">
      <c r="B47" s="26"/>
      <c r="C47" s="2"/>
      <c r="D47" s="2"/>
      <c r="E47" s="2"/>
      <c r="F47" s="2"/>
      <c r="G47" s="22"/>
      <c r="H47" s="66" t="s">
        <v>70</v>
      </c>
      <c r="I47" s="66"/>
      <c r="J47" s="145">
        <v>0</v>
      </c>
      <c r="K47" s="145">
        <v>-250357</v>
      </c>
      <c r="L47" s="19"/>
    </row>
    <row r="48" spans="2:12" x14ac:dyDescent="0.25">
      <c r="B48" s="26"/>
      <c r="C48" s="2"/>
      <c r="D48" s="2"/>
      <c r="E48" s="2"/>
      <c r="F48" s="2"/>
      <c r="G48" s="22"/>
      <c r="H48" s="66" t="s">
        <v>69</v>
      </c>
      <c r="I48" s="66"/>
      <c r="J48" s="145">
        <v>0</v>
      </c>
      <c r="K48" s="145">
        <v>0</v>
      </c>
      <c r="L48" s="19"/>
    </row>
    <row r="49" spans="2:12" x14ac:dyDescent="0.25">
      <c r="B49" s="26"/>
      <c r="C49" s="2"/>
      <c r="D49" s="2"/>
      <c r="E49" s="2"/>
      <c r="F49" s="2"/>
      <c r="G49" s="22"/>
      <c r="H49" s="66" t="s">
        <v>68</v>
      </c>
      <c r="I49" s="66"/>
      <c r="J49" s="145">
        <v>0</v>
      </c>
      <c r="K49" s="145">
        <v>0</v>
      </c>
      <c r="L49" s="19"/>
    </row>
    <row r="50" spans="2:12" x14ac:dyDescent="0.25">
      <c r="B50" s="24"/>
      <c r="C50" s="2"/>
      <c r="D50" s="2"/>
      <c r="E50" s="2"/>
      <c r="F50" s="2"/>
      <c r="G50" s="22"/>
      <c r="H50" s="66" t="s">
        <v>67</v>
      </c>
      <c r="I50" s="66"/>
      <c r="J50" s="145">
        <v>0</v>
      </c>
      <c r="K50" s="145">
        <v>-147731</v>
      </c>
      <c r="L50" s="19"/>
    </row>
    <row r="51" spans="2:12" x14ac:dyDescent="0.25">
      <c r="B51" s="26"/>
      <c r="C51" s="2"/>
      <c r="D51" s="2"/>
      <c r="E51" s="2"/>
      <c r="F51" s="2"/>
      <c r="G51" s="22"/>
      <c r="H51" s="64"/>
      <c r="I51" s="64"/>
      <c r="J51" s="146"/>
      <c r="K51" s="146"/>
      <c r="L51" s="19"/>
    </row>
    <row r="52" spans="2:12" x14ac:dyDescent="0.25">
      <c r="B52" s="24"/>
      <c r="C52" s="2"/>
      <c r="D52" s="2"/>
      <c r="E52" s="2"/>
      <c r="F52" s="2"/>
      <c r="G52" s="22"/>
      <c r="H52" s="67" t="s">
        <v>123</v>
      </c>
      <c r="I52" s="67"/>
      <c r="J52" s="147">
        <v>0</v>
      </c>
      <c r="K52" s="147">
        <v>0</v>
      </c>
      <c r="L52" s="19"/>
    </row>
    <row r="53" spans="2:12" ht="6.75" customHeight="1" x14ac:dyDescent="0.25">
      <c r="B53" s="26"/>
      <c r="C53" s="2"/>
      <c r="D53" s="2"/>
      <c r="E53" s="2"/>
      <c r="F53" s="2"/>
      <c r="G53" s="22"/>
      <c r="H53" s="64"/>
      <c r="I53" s="64"/>
      <c r="J53" s="146"/>
      <c r="K53" s="146"/>
      <c r="L53" s="19"/>
    </row>
    <row r="54" spans="2:12" x14ac:dyDescent="0.25">
      <c r="B54" s="26"/>
      <c r="C54" s="2"/>
      <c r="D54" s="2"/>
      <c r="E54" s="2"/>
      <c r="F54" s="2"/>
      <c r="G54" s="22"/>
      <c r="H54" s="66" t="s">
        <v>65</v>
      </c>
      <c r="I54" s="66"/>
      <c r="J54" s="145">
        <v>0</v>
      </c>
      <c r="K54" s="145">
        <v>0</v>
      </c>
      <c r="L54" s="19"/>
    </row>
    <row r="55" spans="2:12" x14ac:dyDescent="0.25">
      <c r="B55" s="144"/>
      <c r="C55" s="39"/>
      <c r="D55" s="39"/>
      <c r="E55" s="39"/>
      <c r="F55" s="39"/>
      <c r="G55" s="143"/>
      <c r="H55" s="142" t="s">
        <v>64</v>
      </c>
      <c r="I55" s="142"/>
      <c r="J55" s="141">
        <v>0</v>
      </c>
      <c r="K55" s="141">
        <v>0</v>
      </c>
      <c r="L55" s="41"/>
    </row>
    <row r="56" spans="2:12" x14ac:dyDescent="0.25">
      <c r="B56" s="140"/>
      <c r="C56" s="39"/>
      <c r="D56" s="42"/>
      <c r="E56" s="43"/>
      <c r="F56" s="44"/>
      <c r="G56" s="44"/>
      <c r="H56" s="39"/>
      <c r="I56" s="139"/>
      <c r="J56" s="43"/>
      <c r="K56" s="44"/>
      <c r="L56" s="44"/>
    </row>
    <row r="57" spans="2:12" x14ac:dyDescent="0.25">
      <c r="B57" s="2"/>
      <c r="D57" s="29"/>
      <c r="E57" s="47"/>
      <c r="F57" s="48"/>
      <c r="G57" s="48"/>
      <c r="I57" s="138"/>
      <c r="J57" s="47"/>
      <c r="K57" s="48"/>
      <c r="L57" s="48"/>
    </row>
    <row r="58" spans="2:12" x14ac:dyDescent="0.25">
      <c r="C58" s="69" t="s">
        <v>51</v>
      </c>
      <c r="D58" s="69"/>
      <c r="E58" s="69"/>
      <c r="F58" s="69"/>
      <c r="G58" s="69"/>
      <c r="H58" s="69"/>
      <c r="I58" s="69"/>
      <c r="J58" s="69"/>
      <c r="K58" s="69"/>
    </row>
    <row r="59" spans="2:12" x14ac:dyDescent="0.25">
      <c r="C59" s="29"/>
      <c r="D59" s="47"/>
      <c r="E59" s="48"/>
      <c r="F59" s="48"/>
      <c r="H59" s="49"/>
      <c r="I59" s="137"/>
      <c r="J59" s="48"/>
      <c r="K59" s="48"/>
    </row>
    <row r="60" spans="2:12" x14ac:dyDescent="0.25">
      <c r="C60" s="29"/>
      <c r="D60" s="70"/>
      <c r="E60" s="70"/>
      <c r="F60" s="48"/>
      <c r="H60" s="71"/>
      <c r="I60" s="71"/>
      <c r="J60" s="48"/>
      <c r="K60" s="48"/>
    </row>
    <row r="61" spans="2:12" ht="15" customHeight="1" x14ac:dyDescent="0.25">
      <c r="C61" s="51"/>
      <c r="D61" s="61"/>
      <c r="E61" s="61"/>
      <c r="F61" s="48"/>
      <c r="G61" s="48"/>
      <c r="H61" s="61"/>
      <c r="I61" s="61"/>
      <c r="J61" s="52"/>
      <c r="K61" s="48"/>
    </row>
    <row r="62" spans="2:12" ht="15" customHeight="1" x14ac:dyDescent="0.25">
      <c r="C62" s="53"/>
      <c r="D62" s="60"/>
      <c r="E62" s="60"/>
      <c r="F62" s="54"/>
      <c r="G62" s="54"/>
      <c r="H62" s="60"/>
      <c r="I62" s="60"/>
      <c r="J62" s="52"/>
      <c r="K62" s="48"/>
    </row>
    <row r="63" spans="2:12" ht="30" customHeight="1" x14ac:dyDescent="0.25">
      <c r="B63" s="65"/>
      <c r="G63" s="22"/>
    </row>
  </sheetData>
  <mergeCells count="60">
    <mergeCell ref="H55:I55"/>
    <mergeCell ref="C58:K58"/>
    <mergeCell ref="D60:E60"/>
    <mergeCell ref="H60:I60"/>
    <mergeCell ref="H47:I47"/>
    <mergeCell ref="H48:I48"/>
    <mergeCell ref="H49:I49"/>
    <mergeCell ref="H50:I50"/>
    <mergeCell ref="H52:I52"/>
    <mergeCell ref="H54:I54"/>
    <mergeCell ref="H38:I38"/>
    <mergeCell ref="H40:I40"/>
    <mergeCell ref="H41:I41"/>
    <mergeCell ref="H42:I42"/>
    <mergeCell ref="H44:I44"/>
    <mergeCell ref="H46:I46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D3:J3"/>
    <mergeCell ref="D5:J5"/>
    <mergeCell ref="D6:J6"/>
    <mergeCell ref="D7:J7"/>
    <mergeCell ref="C11:D11"/>
    <mergeCell ref="H11:I11"/>
    <mergeCell ref="D4:J4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workbookViewId="0">
      <selection activeCell="C35" sqref="C35:D35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1" customWidth="1"/>
    <col min="11" max="11" width="2.5703125" style="1" customWidth="1"/>
    <col min="12" max="18" width="0" style="1" hidden="1" customWidth="1"/>
    <col min="19" max="16384" width="11.42578125" style="1" hidden="1"/>
  </cols>
  <sheetData>
    <row r="1" spans="2:14" ht="8.25" customHeight="1" x14ac:dyDescent="0.25">
      <c r="B1" s="2"/>
      <c r="C1" s="22"/>
      <c r="D1" s="208"/>
      <c r="E1" s="208"/>
      <c r="F1" s="208"/>
      <c r="G1" s="206"/>
      <c r="H1" s="206"/>
      <c r="I1" s="206"/>
      <c r="J1" s="207"/>
      <c r="K1" s="206"/>
      <c r="L1" s="206"/>
      <c r="M1" s="2"/>
      <c r="N1" s="2"/>
    </row>
    <row r="2" spans="2:14" ht="9" customHeight="1" x14ac:dyDescent="0.25">
      <c r="B2" s="2"/>
      <c r="C2" s="2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5">
      <c r="B3" s="2"/>
      <c r="C3" s="205"/>
      <c r="D3" s="203" t="s">
        <v>60</v>
      </c>
      <c r="E3" s="203"/>
      <c r="F3" s="203"/>
      <c r="G3" s="203"/>
      <c r="H3" s="203"/>
      <c r="I3" s="205"/>
      <c r="J3" s="205"/>
      <c r="K3" s="181"/>
      <c r="L3" s="181"/>
      <c r="M3" s="2"/>
      <c r="N3" s="2"/>
    </row>
    <row r="4" spans="2:14" x14ac:dyDescent="0.25">
      <c r="B4" s="2"/>
      <c r="C4" s="205"/>
      <c r="D4" s="203" t="s">
        <v>61</v>
      </c>
      <c r="E4" s="203"/>
      <c r="F4" s="203"/>
      <c r="G4" s="203"/>
      <c r="H4" s="203"/>
      <c r="I4" s="205"/>
      <c r="J4" s="205"/>
      <c r="K4" s="181"/>
      <c r="L4" s="181"/>
      <c r="M4" s="2"/>
      <c r="N4" s="2"/>
    </row>
    <row r="5" spans="2:14" x14ac:dyDescent="0.25">
      <c r="B5" s="2"/>
      <c r="C5" s="205"/>
      <c r="D5" s="203" t="s">
        <v>138</v>
      </c>
      <c r="E5" s="203"/>
      <c r="F5" s="203"/>
      <c r="G5" s="203"/>
      <c r="H5" s="203"/>
      <c r="I5" s="205"/>
      <c r="J5" s="205"/>
      <c r="K5" s="181"/>
      <c r="L5" s="181"/>
      <c r="M5" s="2"/>
      <c r="N5" s="2"/>
    </row>
    <row r="6" spans="2:14" x14ac:dyDescent="0.25">
      <c r="B6" s="2"/>
      <c r="C6" s="205"/>
      <c r="D6" s="203" t="s">
        <v>126</v>
      </c>
      <c r="E6" s="203"/>
      <c r="F6" s="203"/>
      <c r="G6" s="203"/>
      <c r="H6" s="203"/>
      <c r="I6" s="205"/>
      <c r="J6" s="205"/>
      <c r="K6" s="181"/>
      <c r="L6" s="181"/>
      <c r="M6" s="2"/>
      <c r="N6" s="2"/>
    </row>
    <row r="7" spans="2:14" x14ac:dyDescent="0.25">
      <c r="B7" s="204"/>
      <c r="C7" s="7"/>
      <c r="D7" s="203" t="s">
        <v>1</v>
      </c>
      <c r="E7" s="203"/>
      <c r="F7" s="203"/>
      <c r="G7" s="203"/>
      <c r="H7" s="203"/>
      <c r="I7" s="202"/>
      <c r="J7" s="201"/>
      <c r="K7" s="201"/>
      <c r="L7" s="201"/>
      <c r="M7" s="201"/>
      <c r="N7" s="201"/>
    </row>
    <row r="8" spans="2:14" ht="9.75" customHeight="1" x14ac:dyDescent="0.25">
      <c r="B8" s="188"/>
      <c r="C8" s="188"/>
      <c r="D8" s="188"/>
      <c r="E8" s="188"/>
      <c r="F8" s="188"/>
      <c r="G8" s="188"/>
      <c r="H8" s="188"/>
      <c r="I8" s="188"/>
      <c r="J8" s="188"/>
      <c r="K8" s="2"/>
      <c r="L8" s="2"/>
      <c r="M8" s="2"/>
      <c r="N8" s="2"/>
    </row>
    <row r="9" spans="2:14" ht="8.25" customHeight="1" x14ac:dyDescent="0.25">
      <c r="B9" s="188"/>
      <c r="C9" s="188"/>
      <c r="D9" s="188"/>
      <c r="E9" s="188"/>
      <c r="F9" s="188"/>
      <c r="G9" s="188"/>
      <c r="H9" s="188"/>
      <c r="I9" s="188"/>
      <c r="J9" s="188"/>
      <c r="K9" s="2"/>
      <c r="L9" s="2"/>
      <c r="M9" s="2"/>
      <c r="N9" s="2"/>
    </row>
    <row r="10" spans="2:14" x14ac:dyDescent="0.25">
      <c r="B10" s="200"/>
      <c r="C10" s="199" t="s">
        <v>2</v>
      </c>
      <c r="D10" s="199"/>
      <c r="E10" s="198" t="s">
        <v>137</v>
      </c>
      <c r="F10" s="198" t="s">
        <v>136</v>
      </c>
      <c r="G10" s="197" t="s">
        <v>135</v>
      </c>
      <c r="H10" s="197" t="s">
        <v>134</v>
      </c>
      <c r="I10" s="197" t="s">
        <v>133</v>
      </c>
      <c r="J10" s="196"/>
      <c r="K10" s="190"/>
      <c r="L10" s="190"/>
      <c r="M10" s="190"/>
      <c r="N10" s="190"/>
    </row>
    <row r="11" spans="2:14" x14ac:dyDescent="0.25">
      <c r="B11" s="195"/>
      <c r="C11" s="194"/>
      <c r="D11" s="194"/>
      <c r="E11" s="193">
        <v>1</v>
      </c>
      <c r="F11" s="193">
        <v>2</v>
      </c>
      <c r="G11" s="192">
        <v>3</v>
      </c>
      <c r="H11" s="192" t="s">
        <v>132</v>
      </c>
      <c r="I11" s="192" t="s">
        <v>131</v>
      </c>
      <c r="J11" s="191"/>
      <c r="K11" s="190"/>
      <c r="L11" s="190"/>
      <c r="M11" s="190"/>
      <c r="N11" s="190"/>
    </row>
    <row r="12" spans="2:14" ht="6" customHeight="1" x14ac:dyDescent="0.25">
      <c r="B12" s="189"/>
      <c r="C12" s="188"/>
      <c r="D12" s="188"/>
      <c r="E12" s="188"/>
      <c r="F12" s="188"/>
      <c r="G12" s="188"/>
      <c r="H12" s="188"/>
      <c r="I12" s="188"/>
      <c r="J12" s="187"/>
      <c r="K12" s="2"/>
      <c r="L12" s="2"/>
      <c r="M12" s="2"/>
      <c r="N12" s="2"/>
    </row>
    <row r="13" spans="2:14" ht="10.5" customHeight="1" x14ac:dyDescent="0.25">
      <c r="B13" s="186"/>
      <c r="C13" s="185"/>
      <c r="D13" s="185"/>
      <c r="E13" s="185"/>
      <c r="F13" s="185"/>
      <c r="G13" s="185"/>
      <c r="H13" s="185"/>
      <c r="I13" s="185"/>
      <c r="J13" s="184"/>
      <c r="K13" s="181"/>
      <c r="L13" s="181"/>
      <c r="M13" s="2"/>
      <c r="N13" s="2"/>
    </row>
    <row r="14" spans="2:14" x14ac:dyDescent="0.25">
      <c r="B14" s="172"/>
      <c r="C14" s="171" t="s">
        <v>118</v>
      </c>
      <c r="D14" s="171"/>
      <c r="E14" s="182"/>
      <c r="F14" s="182"/>
      <c r="G14" s="182"/>
      <c r="H14" s="182"/>
      <c r="I14" s="182"/>
      <c r="J14" s="169"/>
      <c r="K14" s="181"/>
      <c r="L14" s="181"/>
      <c r="M14" s="2"/>
      <c r="N14" s="2"/>
    </row>
    <row r="15" spans="2:14" x14ac:dyDescent="0.25">
      <c r="B15" s="172"/>
      <c r="C15" s="183"/>
      <c r="D15" s="183"/>
      <c r="E15" s="182"/>
      <c r="F15" s="182"/>
      <c r="G15" s="182"/>
      <c r="H15" s="182"/>
      <c r="I15" s="182"/>
      <c r="J15" s="169"/>
      <c r="K15" s="181"/>
      <c r="L15" s="181"/>
      <c r="M15" s="2"/>
      <c r="N15" s="2"/>
    </row>
    <row r="16" spans="2:14" x14ac:dyDescent="0.25">
      <c r="B16" s="180"/>
      <c r="C16" s="67" t="s">
        <v>116</v>
      </c>
      <c r="D16" s="67"/>
      <c r="E16" s="170">
        <f>SUM(E18:E24)</f>
        <v>2522883.7600000002</v>
      </c>
      <c r="F16" s="170">
        <f>SUM(F18:F24)</f>
        <v>245120637.27000001</v>
      </c>
      <c r="G16" s="170">
        <f>SUM(G18:G24)</f>
        <v>245295611.24000001</v>
      </c>
      <c r="H16" s="170">
        <f>SUM(H18:H24)</f>
        <v>2347909.790000014</v>
      </c>
      <c r="I16" s="170">
        <f>SUM(I18:I24)</f>
        <v>-174973.96999998609</v>
      </c>
      <c r="J16" s="179"/>
      <c r="K16" s="181"/>
      <c r="L16" s="181"/>
      <c r="M16" s="2"/>
      <c r="N16" s="2"/>
    </row>
    <row r="17" spans="2:15" x14ac:dyDescent="0.25">
      <c r="B17" s="152"/>
      <c r="C17" s="22"/>
      <c r="D17" s="22"/>
      <c r="E17" s="173"/>
      <c r="F17" s="173"/>
      <c r="G17" s="173"/>
      <c r="H17" s="173"/>
      <c r="I17" s="173"/>
      <c r="J17" s="25"/>
      <c r="K17" s="181"/>
      <c r="L17" s="181"/>
      <c r="M17" s="2"/>
      <c r="N17" s="2"/>
      <c r="O17" s="2"/>
    </row>
    <row r="18" spans="2:15" x14ac:dyDescent="0.25">
      <c r="B18" s="152"/>
      <c r="C18" s="178" t="s">
        <v>114</v>
      </c>
      <c r="D18" s="178"/>
      <c r="E18" s="177">
        <v>2011914.86</v>
      </c>
      <c r="F18" s="177">
        <v>188390351.65000001</v>
      </c>
      <c r="G18" s="177">
        <v>188307256.72</v>
      </c>
      <c r="H18" s="176">
        <f>E18+F18-G18</f>
        <v>2095009.7900000215</v>
      </c>
      <c r="I18" s="176">
        <f>H18-E18</f>
        <v>83094.930000021355</v>
      </c>
      <c r="J18" s="25"/>
      <c r="K18" s="181"/>
      <c r="L18" s="181"/>
      <c r="M18" s="2"/>
      <c r="N18" s="2"/>
      <c r="O18" s="2"/>
    </row>
    <row r="19" spans="2:15" x14ac:dyDescent="0.25">
      <c r="B19" s="152"/>
      <c r="C19" s="178" t="s">
        <v>112</v>
      </c>
      <c r="D19" s="178"/>
      <c r="E19" s="177">
        <v>201034.9</v>
      </c>
      <c r="F19" s="177">
        <v>53908305.619999997</v>
      </c>
      <c r="G19" s="177">
        <v>53940472.520000003</v>
      </c>
      <c r="H19" s="176">
        <f>E19+F19-G19</f>
        <v>168867.99999999255</v>
      </c>
      <c r="I19" s="176">
        <f>H19-E19</f>
        <v>-32166.900000007445</v>
      </c>
      <c r="J19" s="25"/>
      <c r="K19" s="181"/>
      <c r="L19" s="181"/>
      <c r="M19" s="2"/>
      <c r="N19" s="2"/>
      <c r="O19" s="2"/>
    </row>
    <row r="20" spans="2:15" x14ac:dyDescent="0.25">
      <c r="B20" s="152"/>
      <c r="C20" s="178" t="s">
        <v>110</v>
      </c>
      <c r="D20" s="178"/>
      <c r="E20" s="177">
        <v>0</v>
      </c>
      <c r="F20" s="177">
        <v>0</v>
      </c>
      <c r="G20" s="177">
        <v>0</v>
      </c>
      <c r="H20" s="176">
        <f>E20+F20-G20</f>
        <v>0</v>
      </c>
      <c r="I20" s="176">
        <f>H20-E20</f>
        <v>0</v>
      </c>
      <c r="J20" s="25"/>
      <c r="K20" s="181"/>
      <c r="L20" s="181"/>
      <c r="M20" s="2"/>
      <c r="N20" s="2"/>
      <c r="O20" s="2"/>
    </row>
    <row r="21" spans="2:15" x14ac:dyDescent="0.25">
      <c r="B21" s="152"/>
      <c r="C21" s="178" t="s">
        <v>108</v>
      </c>
      <c r="D21" s="178"/>
      <c r="E21" s="177">
        <v>0</v>
      </c>
      <c r="F21" s="177">
        <v>0</v>
      </c>
      <c r="G21" s="177">
        <v>0</v>
      </c>
      <c r="H21" s="176">
        <f>E21+F21-G21</f>
        <v>0</v>
      </c>
      <c r="I21" s="176">
        <f>H21-E21</f>
        <v>0</v>
      </c>
      <c r="J21" s="25"/>
      <c r="K21" s="181"/>
      <c r="L21" s="181"/>
      <c r="M21" s="2"/>
      <c r="N21" s="2"/>
      <c r="O21" s="2" t="s">
        <v>130</v>
      </c>
    </row>
    <row r="22" spans="2:15" x14ac:dyDescent="0.25">
      <c r="B22" s="152"/>
      <c r="C22" s="178" t="s">
        <v>106</v>
      </c>
      <c r="D22" s="178"/>
      <c r="E22" s="177">
        <v>309934</v>
      </c>
      <c r="F22" s="177">
        <v>2821980</v>
      </c>
      <c r="G22" s="177">
        <v>3047882</v>
      </c>
      <c r="H22" s="176">
        <f>E22+F22-G22</f>
        <v>84032</v>
      </c>
      <c r="I22" s="176">
        <f>H22-E22</f>
        <v>-225902</v>
      </c>
      <c r="J22" s="25"/>
      <c r="K22" s="181"/>
      <c r="L22" s="181"/>
      <c r="M22" s="2"/>
      <c r="N22" s="2"/>
      <c r="O22" s="2"/>
    </row>
    <row r="23" spans="2:15" x14ac:dyDescent="0.25">
      <c r="B23" s="152"/>
      <c r="C23" s="178" t="s">
        <v>104</v>
      </c>
      <c r="D23" s="178"/>
      <c r="E23" s="177">
        <v>0</v>
      </c>
      <c r="F23" s="177">
        <v>0</v>
      </c>
      <c r="G23" s="177">
        <v>0</v>
      </c>
      <c r="H23" s="176">
        <f>E23+F23-G23</f>
        <v>0</v>
      </c>
      <c r="I23" s="176">
        <f>H23-E23</f>
        <v>0</v>
      </c>
      <c r="J23" s="25"/>
      <c r="K23" s="181"/>
      <c r="L23" s="181"/>
      <c r="M23" s="2" t="s">
        <v>130</v>
      </c>
      <c r="N23" s="2"/>
      <c r="O23" s="2"/>
    </row>
    <row r="24" spans="2:15" x14ac:dyDescent="0.25">
      <c r="B24" s="152"/>
      <c r="C24" s="178" t="s">
        <v>102</v>
      </c>
      <c r="D24" s="178"/>
      <c r="E24" s="177">
        <v>0</v>
      </c>
      <c r="F24" s="177">
        <v>0</v>
      </c>
      <c r="G24" s="177">
        <v>0</v>
      </c>
      <c r="H24" s="176">
        <f>E24+F24-G24</f>
        <v>0</v>
      </c>
      <c r="I24" s="176">
        <f>H24-E24</f>
        <v>0</v>
      </c>
      <c r="J24" s="25"/>
    </row>
    <row r="25" spans="2:15" x14ac:dyDescent="0.25">
      <c r="B25" s="152"/>
      <c r="C25" s="175"/>
      <c r="D25" s="175"/>
      <c r="E25" s="174"/>
      <c r="F25" s="174"/>
      <c r="G25" s="174"/>
      <c r="H25" s="174"/>
      <c r="I25" s="174"/>
      <c r="J25" s="25"/>
    </row>
    <row r="26" spans="2:15" x14ac:dyDescent="0.25">
      <c r="B26" s="180"/>
      <c r="C26" s="67" t="s">
        <v>97</v>
      </c>
      <c r="D26" s="67"/>
      <c r="E26" s="170">
        <f>SUM(E28:E36)</f>
        <v>6652440.4100000001</v>
      </c>
      <c r="F26" s="170">
        <f>SUM(F28:F36)</f>
        <v>254088.5</v>
      </c>
      <c r="G26" s="170">
        <f>SUM(G28:G36)</f>
        <v>1197580.6499999999</v>
      </c>
      <c r="H26" s="170">
        <f>SUM(H28:H36)</f>
        <v>5708948.2599999998</v>
      </c>
      <c r="I26" s="170">
        <f>SUM(I28:I36)</f>
        <v>-943492.15000000037</v>
      </c>
      <c r="J26" s="179"/>
    </row>
    <row r="27" spans="2:15" x14ac:dyDescent="0.25">
      <c r="B27" s="152"/>
      <c r="C27" s="22"/>
      <c r="D27" s="175"/>
      <c r="E27" s="173"/>
      <c r="F27" s="173"/>
      <c r="G27" s="173"/>
      <c r="H27" s="173"/>
      <c r="I27" s="173"/>
      <c r="J27" s="25"/>
    </row>
    <row r="28" spans="2:15" x14ac:dyDescent="0.25">
      <c r="B28" s="152"/>
      <c r="C28" s="178" t="s">
        <v>95</v>
      </c>
      <c r="D28" s="178"/>
      <c r="E28" s="177">
        <v>0</v>
      </c>
      <c r="F28" s="177">
        <v>0</v>
      </c>
      <c r="G28" s="177">
        <v>0</v>
      </c>
      <c r="H28" s="176">
        <f>E28+F28-G28</f>
        <v>0</v>
      </c>
      <c r="I28" s="176">
        <f>H28-E28</f>
        <v>0</v>
      </c>
      <c r="J28" s="25"/>
    </row>
    <row r="29" spans="2:15" x14ac:dyDescent="0.25">
      <c r="B29" s="152"/>
      <c r="C29" s="178" t="s">
        <v>93</v>
      </c>
      <c r="D29" s="178"/>
      <c r="E29" s="177">
        <v>0</v>
      </c>
      <c r="F29" s="177">
        <v>0</v>
      </c>
      <c r="G29" s="177">
        <v>0</v>
      </c>
      <c r="H29" s="176">
        <f>E29+F29-G29</f>
        <v>0</v>
      </c>
      <c r="I29" s="176">
        <f>H29-E29</f>
        <v>0</v>
      </c>
      <c r="J29" s="25"/>
    </row>
    <row r="30" spans="2:15" x14ac:dyDescent="0.25">
      <c r="B30" s="152"/>
      <c r="C30" s="178" t="s">
        <v>91</v>
      </c>
      <c r="D30" s="178"/>
      <c r="E30" s="177">
        <v>0</v>
      </c>
      <c r="F30" s="177">
        <v>0</v>
      </c>
      <c r="G30" s="177">
        <v>0</v>
      </c>
      <c r="H30" s="176">
        <f>E30+F30-G30</f>
        <v>0</v>
      </c>
      <c r="I30" s="176">
        <f>H30-E30</f>
        <v>0</v>
      </c>
      <c r="J30" s="25"/>
    </row>
    <row r="31" spans="2:15" x14ac:dyDescent="0.25">
      <c r="B31" s="152"/>
      <c r="C31" s="178" t="s">
        <v>129</v>
      </c>
      <c r="D31" s="178"/>
      <c r="E31" s="177">
        <v>9747516.9100000001</v>
      </c>
      <c r="F31" s="177">
        <v>248713.5</v>
      </c>
      <c r="G31" s="177">
        <v>235298</v>
      </c>
      <c r="H31" s="176">
        <f>E31+F31-G31</f>
        <v>9760932.4100000001</v>
      </c>
      <c r="I31" s="176">
        <f>H31-E31</f>
        <v>13415.5</v>
      </c>
      <c r="J31" s="25"/>
    </row>
    <row r="32" spans="2:15" x14ac:dyDescent="0.25">
      <c r="B32" s="152"/>
      <c r="C32" s="178" t="s">
        <v>87</v>
      </c>
      <c r="D32" s="178"/>
      <c r="E32" s="177">
        <v>235362</v>
      </c>
      <c r="F32" s="177">
        <v>5375</v>
      </c>
      <c r="G32" s="177">
        <v>0</v>
      </c>
      <c r="H32" s="176">
        <f>E32+F32-G32</f>
        <v>240737</v>
      </c>
      <c r="I32" s="176">
        <f>H32-E32</f>
        <v>5375</v>
      </c>
      <c r="J32" s="25"/>
    </row>
    <row r="33" spans="2:18" x14ac:dyDescent="0.25">
      <c r="B33" s="152"/>
      <c r="C33" s="178" t="s">
        <v>85</v>
      </c>
      <c r="D33" s="178"/>
      <c r="E33" s="177">
        <v>-3345438.5</v>
      </c>
      <c r="F33" s="177">
        <v>0</v>
      </c>
      <c r="G33" s="177">
        <v>947282.65</v>
      </c>
      <c r="H33" s="176">
        <f>E33+F33-G33</f>
        <v>-4292721.1500000004</v>
      </c>
      <c r="I33" s="176">
        <f>H33-E33</f>
        <v>-947282.65000000037</v>
      </c>
      <c r="J33" s="25"/>
    </row>
    <row r="34" spans="2:18" x14ac:dyDescent="0.25">
      <c r="B34" s="152"/>
      <c r="C34" s="178" t="s">
        <v>83</v>
      </c>
      <c r="D34" s="178"/>
      <c r="E34" s="177">
        <v>15000</v>
      </c>
      <c r="F34" s="177">
        <v>0</v>
      </c>
      <c r="G34" s="177">
        <v>15000</v>
      </c>
      <c r="H34" s="176">
        <f>E34+F34-G34</f>
        <v>0</v>
      </c>
      <c r="I34" s="176">
        <f>H34-E34</f>
        <v>-15000</v>
      </c>
      <c r="J34" s="25"/>
    </row>
    <row r="35" spans="2:18" x14ac:dyDescent="0.25">
      <c r="B35" s="152"/>
      <c r="C35" s="178" t="s">
        <v>82</v>
      </c>
      <c r="D35" s="178"/>
      <c r="E35" s="177">
        <v>0</v>
      </c>
      <c r="F35" s="177">
        <v>0</v>
      </c>
      <c r="G35" s="177">
        <v>0</v>
      </c>
      <c r="H35" s="176">
        <f>E35+F35-G35</f>
        <v>0</v>
      </c>
      <c r="I35" s="176">
        <f>H35-E35</f>
        <v>0</v>
      </c>
      <c r="J35" s="25"/>
    </row>
    <row r="36" spans="2:18" x14ac:dyDescent="0.25">
      <c r="B36" s="152"/>
      <c r="C36" s="178" t="s">
        <v>80</v>
      </c>
      <c r="D36" s="178"/>
      <c r="E36" s="177">
        <v>0</v>
      </c>
      <c r="F36" s="177">
        <v>0</v>
      </c>
      <c r="G36" s="177">
        <v>0</v>
      </c>
      <c r="H36" s="176">
        <f>E36+F36-G36</f>
        <v>0</v>
      </c>
      <c r="I36" s="176">
        <f>H36-E36</f>
        <v>0</v>
      </c>
      <c r="J36" s="25"/>
    </row>
    <row r="37" spans="2:18" x14ac:dyDescent="0.25">
      <c r="B37" s="152"/>
      <c r="C37" s="175"/>
      <c r="D37" s="175"/>
      <c r="E37" s="174"/>
      <c r="F37" s="173"/>
      <c r="G37" s="173"/>
      <c r="H37" s="173"/>
      <c r="I37" s="173"/>
      <c r="J37" s="25"/>
    </row>
    <row r="38" spans="2:18" x14ac:dyDescent="0.25">
      <c r="B38" s="172"/>
      <c r="C38" s="171" t="s">
        <v>128</v>
      </c>
      <c r="D38" s="171"/>
      <c r="E38" s="170">
        <f>E16+E26</f>
        <v>9175324.1699999999</v>
      </c>
      <c r="F38" s="170">
        <f>F16+F26</f>
        <v>245374725.77000001</v>
      </c>
      <c r="G38" s="170">
        <f>G16+G26</f>
        <v>246493191.89000002</v>
      </c>
      <c r="H38" s="170">
        <f>H16+H26</f>
        <v>8056858.0500000138</v>
      </c>
      <c r="I38" s="170">
        <f>I16+I26</f>
        <v>-1118466.1199999864</v>
      </c>
      <c r="J38" s="169"/>
    </row>
    <row r="39" spans="2:18" x14ac:dyDescent="0.25">
      <c r="B39" s="168"/>
      <c r="C39" s="167"/>
      <c r="D39" s="167"/>
      <c r="E39" s="167"/>
      <c r="F39" s="167"/>
      <c r="G39" s="167"/>
      <c r="H39" s="167"/>
      <c r="I39" s="167"/>
      <c r="J39" s="166"/>
    </row>
    <row r="40" spans="2:18" x14ac:dyDescent="0.25">
      <c r="B40" s="163"/>
      <c r="C40" s="165"/>
      <c r="D40" s="164"/>
      <c r="F40" s="163"/>
      <c r="G40" s="163"/>
      <c r="H40" s="163"/>
      <c r="I40" s="163"/>
      <c r="J40" s="163"/>
    </row>
    <row r="41" spans="2:18" x14ac:dyDescent="0.25">
      <c r="B41" s="2"/>
      <c r="C41" s="66" t="s">
        <v>51</v>
      </c>
      <c r="D41" s="66"/>
      <c r="E41" s="66"/>
      <c r="F41" s="66"/>
      <c r="G41" s="66"/>
      <c r="H41" s="66"/>
      <c r="I41" s="66"/>
      <c r="J41" s="29"/>
      <c r="K41" s="29"/>
      <c r="L41" s="2"/>
      <c r="M41" s="2"/>
      <c r="N41" s="2"/>
      <c r="O41" s="2"/>
      <c r="P41" s="2"/>
      <c r="Q41" s="2"/>
      <c r="R41" s="2"/>
    </row>
    <row r="42" spans="2:18" x14ac:dyDescent="0.25">
      <c r="B42" s="2"/>
      <c r="C42" s="29"/>
      <c r="D42" s="47"/>
      <c r="E42" s="48"/>
      <c r="F42" s="48"/>
      <c r="G42" s="2"/>
      <c r="H42" s="49"/>
      <c r="I42" s="47"/>
      <c r="J42" s="48"/>
      <c r="K42" s="48"/>
      <c r="L42" s="2"/>
      <c r="M42" s="2"/>
      <c r="N42" s="2"/>
      <c r="O42" s="2"/>
      <c r="P42" s="2"/>
      <c r="Q42" s="2"/>
      <c r="R42" s="2"/>
    </row>
    <row r="43" spans="2:18" x14ac:dyDescent="0.25">
      <c r="B43" s="2"/>
      <c r="C43" s="162"/>
      <c r="D43" s="162"/>
      <c r="E43" s="48"/>
      <c r="F43" s="161"/>
      <c r="G43" s="161"/>
      <c r="H43" s="161"/>
      <c r="I43" s="161"/>
      <c r="J43" s="48"/>
      <c r="K43" s="48"/>
      <c r="L43" s="2"/>
      <c r="M43" s="2"/>
      <c r="N43" s="2"/>
      <c r="O43" s="2"/>
      <c r="P43" s="2"/>
      <c r="Q43" s="2"/>
      <c r="R43" s="2"/>
    </row>
    <row r="44" spans="2:18" ht="15" customHeight="1" x14ac:dyDescent="0.25">
      <c r="B44" s="2"/>
      <c r="C44" s="61"/>
      <c r="D44" s="61"/>
      <c r="E44" s="8"/>
      <c r="F44" s="61"/>
      <c r="G44" s="61"/>
      <c r="H44" s="61"/>
      <c r="I44" s="61"/>
      <c r="J44" s="52"/>
      <c r="K44" s="2"/>
      <c r="Q44" s="2"/>
      <c r="R44" s="2"/>
    </row>
    <row r="45" spans="2:18" ht="15" customHeight="1" x14ac:dyDescent="0.25">
      <c r="B45" s="2"/>
      <c r="C45" s="60"/>
      <c r="D45" s="60"/>
      <c r="E45" s="160"/>
      <c r="F45" s="60"/>
      <c r="G45" s="60"/>
      <c r="H45" s="60"/>
      <c r="I45" s="60"/>
      <c r="J45" s="52"/>
      <c r="K45" s="2"/>
      <c r="Q45" s="2"/>
      <c r="R45" s="2"/>
    </row>
    <row r="46" spans="2:18" ht="30" customHeight="1" x14ac:dyDescent="0.25">
      <c r="C46" s="2"/>
      <c r="D46" s="2"/>
      <c r="E46" s="11"/>
      <c r="F46" s="2"/>
      <c r="G46" s="2"/>
      <c r="H46" s="2"/>
    </row>
    <row r="47" spans="2:18" hidden="1" x14ac:dyDescent="0.25">
      <c r="C47" s="2"/>
      <c r="D47" s="2"/>
      <c r="E47" s="11"/>
      <c r="F47" s="2"/>
      <c r="G47" s="2"/>
      <c r="H47" s="2"/>
    </row>
  </sheetData>
  <mergeCells count="37">
    <mergeCell ref="D6:H6"/>
    <mergeCell ref="D7:H7"/>
    <mergeCell ref="B8:J8"/>
    <mergeCell ref="B9:J9"/>
    <mergeCell ref="C10:D11"/>
    <mergeCell ref="D1:F1"/>
    <mergeCell ref="G1:I1"/>
    <mergeCell ref="K1:L1"/>
    <mergeCell ref="D3:H3"/>
    <mergeCell ref="D5:H5"/>
    <mergeCell ref="D4:H4"/>
    <mergeCell ref="C21:D21"/>
    <mergeCell ref="C22:D22"/>
    <mergeCell ref="C23:D23"/>
    <mergeCell ref="C24:D24"/>
    <mergeCell ref="C26:D26"/>
    <mergeCell ref="B12:J12"/>
    <mergeCell ref="C35:D35"/>
    <mergeCell ref="C36:D36"/>
    <mergeCell ref="C38:D38"/>
    <mergeCell ref="C28:D28"/>
    <mergeCell ref="B13:J13"/>
    <mergeCell ref="C14:D14"/>
    <mergeCell ref="C16:D16"/>
    <mergeCell ref="C18:D18"/>
    <mergeCell ref="C19:D19"/>
    <mergeCell ref="C20:D20"/>
    <mergeCell ref="B39:J39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zoomScale="120" zoomScaleNormal="120" workbookViewId="0">
      <selection activeCell="H20" sqref="H20"/>
    </sheetView>
  </sheetViews>
  <sheetFormatPr baseColWidth="10" defaultColWidth="0" defaultRowHeight="15" zeroHeight="1" x14ac:dyDescent="0.2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8" width="0" style="1" hidden="1" customWidth="1"/>
    <col min="19" max="16384" width="11.42578125" style="1" hidden="1"/>
  </cols>
  <sheetData>
    <row r="1" spans="2:11" ht="8.25" customHeight="1" x14ac:dyDescent="0.25"/>
    <row r="2" spans="2:11" x14ac:dyDescent="0.25">
      <c r="C2" s="257"/>
      <c r="D2" s="256" t="s">
        <v>60</v>
      </c>
      <c r="E2" s="256"/>
      <c r="F2" s="256"/>
      <c r="G2" s="256"/>
      <c r="H2" s="256"/>
      <c r="I2" s="256"/>
      <c r="J2" s="257"/>
      <c r="K2" s="257"/>
    </row>
    <row r="3" spans="2:11" x14ac:dyDescent="0.25">
      <c r="C3" s="257"/>
      <c r="D3" s="256" t="s">
        <v>61</v>
      </c>
      <c r="E3" s="256"/>
      <c r="F3" s="256"/>
      <c r="G3" s="256"/>
      <c r="H3" s="256"/>
      <c r="I3" s="256"/>
      <c r="J3" s="257"/>
      <c r="K3" s="257"/>
    </row>
    <row r="4" spans="2:11" x14ac:dyDescent="0.25">
      <c r="C4" s="257"/>
      <c r="D4" s="256" t="s">
        <v>160</v>
      </c>
      <c r="E4" s="256"/>
      <c r="F4" s="256"/>
      <c r="G4" s="256"/>
      <c r="H4" s="256"/>
      <c r="I4" s="256"/>
      <c r="J4" s="257"/>
      <c r="K4" s="257"/>
    </row>
    <row r="5" spans="2:11" x14ac:dyDescent="0.25">
      <c r="C5" s="257"/>
      <c r="D5" s="256" t="s">
        <v>126</v>
      </c>
      <c r="E5" s="256"/>
      <c r="F5" s="256"/>
      <c r="G5" s="256"/>
      <c r="H5" s="256"/>
      <c r="I5" s="256"/>
      <c r="J5" s="257"/>
      <c r="K5" s="257"/>
    </row>
    <row r="6" spans="2:11" x14ac:dyDescent="0.25">
      <c r="B6" s="132"/>
      <c r="C6" s="133"/>
      <c r="D6" s="256" t="s">
        <v>1</v>
      </c>
      <c r="E6" s="256"/>
      <c r="F6" s="256"/>
      <c r="G6" s="256"/>
      <c r="H6" s="256"/>
      <c r="I6" s="256"/>
      <c r="J6" s="129"/>
      <c r="K6" s="255"/>
    </row>
    <row r="7" spans="2:11" ht="9" customHeight="1" x14ac:dyDescent="0.25">
      <c r="B7" s="254"/>
      <c r="C7" s="247"/>
      <c r="D7" s="247"/>
      <c r="E7" s="247"/>
      <c r="F7" s="247"/>
      <c r="G7" s="247"/>
      <c r="H7" s="247"/>
      <c r="I7" s="247"/>
      <c r="J7" s="247"/>
      <c r="K7" s="247"/>
    </row>
    <row r="8" spans="2:11" ht="9" customHeight="1" x14ac:dyDescent="0.25">
      <c r="B8" s="254"/>
      <c r="C8" s="247"/>
      <c r="D8" s="247"/>
      <c r="E8" s="247"/>
      <c r="F8" s="247"/>
      <c r="G8" s="247"/>
      <c r="H8" s="247"/>
      <c r="I8" s="247"/>
      <c r="J8" s="247"/>
      <c r="K8" s="247"/>
    </row>
    <row r="9" spans="2:11" ht="24" x14ac:dyDescent="0.25">
      <c r="B9" s="253"/>
      <c r="C9" s="252" t="s">
        <v>159</v>
      </c>
      <c r="D9" s="252"/>
      <c r="E9" s="252"/>
      <c r="F9" s="250"/>
      <c r="G9" s="251" t="s">
        <v>158</v>
      </c>
      <c r="H9" s="251" t="s">
        <v>157</v>
      </c>
      <c r="I9" s="250" t="s">
        <v>156</v>
      </c>
      <c r="J9" s="250" t="s">
        <v>155</v>
      </c>
      <c r="K9" s="249"/>
    </row>
    <row r="10" spans="2:11" ht="7.5" customHeight="1" x14ac:dyDescent="0.25">
      <c r="B10" s="248"/>
      <c r="C10" s="247"/>
      <c r="D10" s="247"/>
      <c r="E10" s="247"/>
      <c r="F10" s="247"/>
      <c r="G10" s="247"/>
      <c r="H10" s="247"/>
      <c r="I10" s="247"/>
      <c r="J10" s="247"/>
      <c r="K10" s="246"/>
    </row>
    <row r="11" spans="2:11" ht="7.5" customHeight="1" x14ac:dyDescent="0.25">
      <c r="B11" s="118"/>
      <c r="C11" s="245"/>
      <c r="D11" s="245"/>
      <c r="E11" s="245"/>
      <c r="F11" s="245"/>
      <c r="G11" s="245"/>
      <c r="H11" s="245"/>
      <c r="I11" s="245"/>
      <c r="J11" s="245"/>
      <c r="K11" s="244"/>
    </row>
    <row r="12" spans="2:11" x14ac:dyDescent="0.25">
      <c r="B12" s="118"/>
      <c r="C12" s="225" t="s">
        <v>154</v>
      </c>
      <c r="D12" s="225"/>
      <c r="E12" s="225"/>
      <c r="F12" s="243"/>
      <c r="G12" s="243"/>
      <c r="H12" s="243"/>
      <c r="I12" s="243"/>
      <c r="J12" s="243"/>
      <c r="K12" s="242"/>
    </row>
    <row r="13" spans="2:11" x14ac:dyDescent="0.25">
      <c r="B13" s="234"/>
      <c r="C13" s="212" t="s">
        <v>153</v>
      </c>
      <c r="D13" s="212"/>
      <c r="E13" s="212"/>
      <c r="F13" s="81"/>
      <c r="G13" s="81"/>
      <c r="H13" s="81"/>
      <c r="I13" s="81"/>
      <c r="J13" s="81"/>
      <c r="K13" s="241"/>
    </row>
    <row r="14" spans="2:11" x14ac:dyDescent="0.25">
      <c r="B14" s="234"/>
      <c r="C14" s="225" t="s">
        <v>150</v>
      </c>
      <c r="D14" s="225"/>
      <c r="E14" s="225"/>
      <c r="F14" s="81"/>
      <c r="G14" s="233"/>
      <c r="H14" s="233"/>
      <c r="I14" s="147">
        <f>SUM(I15:I17)</f>
        <v>0</v>
      </c>
      <c r="J14" s="147">
        <f>SUM(J15:J17)</f>
        <v>0</v>
      </c>
      <c r="K14" s="232"/>
    </row>
    <row r="15" spans="2:11" x14ac:dyDescent="0.25">
      <c r="B15" s="222"/>
      <c r="C15" s="221"/>
      <c r="D15" s="89" t="s">
        <v>149</v>
      </c>
      <c r="E15" s="89"/>
      <c r="F15" s="81"/>
      <c r="G15" s="224" t="s">
        <v>141</v>
      </c>
      <c r="H15" s="224" t="s">
        <v>140</v>
      </c>
      <c r="I15" s="231">
        <v>0</v>
      </c>
      <c r="J15" s="231">
        <v>0</v>
      </c>
      <c r="K15" s="219"/>
    </row>
    <row r="16" spans="2:11" x14ac:dyDescent="0.25">
      <c r="B16" s="222"/>
      <c r="C16" s="221"/>
      <c r="D16" s="89" t="s">
        <v>145</v>
      </c>
      <c r="E16" s="89"/>
      <c r="F16" s="81"/>
      <c r="G16" s="224" t="s">
        <v>141</v>
      </c>
      <c r="H16" s="224" t="s">
        <v>140</v>
      </c>
      <c r="I16" s="231">
        <v>0</v>
      </c>
      <c r="J16" s="231">
        <v>0</v>
      </c>
      <c r="K16" s="219"/>
    </row>
    <row r="17" spans="2:11" x14ac:dyDescent="0.25">
      <c r="B17" s="222"/>
      <c r="C17" s="221"/>
      <c r="D17" s="89" t="s">
        <v>144</v>
      </c>
      <c r="E17" s="89"/>
      <c r="F17" s="81"/>
      <c r="G17" s="224" t="s">
        <v>141</v>
      </c>
      <c r="H17" s="224" t="s">
        <v>140</v>
      </c>
      <c r="I17" s="231">
        <v>0</v>
      </c>
      <c r="J17" s="231">
        <v>0</v>
      </c>
      <c r="K17" s="219"/>
    </row>
    <row r="18" spans="2:11" x14ac:dyDescent="0.25">
      <c r="B18" s="222"/>
      <c r="C18" s="221"/>
      <c r="D18" s="221"/>
      <c r="E18" s="88"/>
      <c r="F18" s="81"/>
      <c r="G18" s="240"/>
      <c r="H18" s="240"/>
      <c r="I18" s="239"/>
      <c r="J18" s="239"/>
      <c r="K18" s="219"/>
    </row>
    <row r="19" spans="2:11" x14ac:dyDescent="0.25">
      <c r="B19" s="234"/>
      <c r="C19" s="225" t="s">
        <v>148</v>
      </c>
      <c r="D19" s="225"/>
      <c r="E19" s="225"/>
      <c r="F19" s="81"/>
      <c r="G19" s="233"/>
      <c r="H19" s="233"/>
      <c r="I19" s="147">
        <f>SUM(I20:I23)</f>
        <v>0</v>
      </c>
      <c r="J19" s="147">
        <f>SUM(J20:J23)</f>
        <v>0</v>
      </c>
      <c r="K19" s="232"/>
    </row>
    <row r="20" spans="2:11" x14ac:dyDescent="0.25">
      <c r="B20" s="222"/>
      <c r="C20" s="221"/>
      <c r="D20" s="89" t="s">
        <v>147</v>
      </c>
      <c r="E20" s="89"/>
      <c r="F20" s="81"/>
      <c r="G20" s="224" t="s">
        <v>141</v>
      </c>
      <c r="H20" s="224" t="s">
        <v>140</v>
      </c>
      <c r="I20" s="231">
        <v>0</v>
      </c>
      <c r="J20" s="231">
        <v>0</v>
      </c>
      <c r="K20" s="219"/>
    </row>
    <row r="21" spans="2:11" x14ac:dyDescent="0.25">
      <c r="B21" s="222"/>
      <c r="C21" s="221"/>
      <c r="D21" s="89" t="s">
        <v>146</v>
      </c>
      <c r="E21" s="89"/>
      <c r="F21" s="81"/>
      <c r="G21" s="224" t="s">
        <v>141</v>
      </c>
      <c r="H21" s="224" t="s">
        <v>140</v>
      </c>
      <c r="I21" s="231">
        <v>0</v>
      </c>
      <c r="J21" s="231">
        <v>0</v>
      </c>
      <c r="K21" s="219"/>
    </row>
    <row r="22" spans="2:11" x14ac:dyDescent="0.25">
      <c r="B22" s="222"/>
      <c r="C22" s="221"/>
      <c r="D22" s="89" t="s">
        <v>145</v>
      </c>
      <c r="E22" s="89"/>
      <c r="F22" s="81"/>
      <c r="G22" s="224" t="s">
        <v>141</v>
      </c>
      <c r="H22" s="224" t="s">
        <v>140</v>
      </c>
      <c r="I22" s="231">
        <v>0</v>
      </c>
      <c r="J22" s="231">
        <v>0</v>
      </c>
      <c r="K22" s="219"/>
    </row>
    <row r="23" spans="2:11" x14ac:dyDescent="0.25">
      <c r="B23" s="222"/>
      <c r="C23" s="236"/>
      <c r="D23" s="89" t="s">
        <v>144</v>
      </c>
      <c r="E23" s="89"/>
      <c r="F23" s="81"/>
      <c r="G23" s="224" t="s">
        <v>141</v>
      </c>
      <c r="H23" s="224" t="s">
        <v>140</v>
      </c>
      <c r="I23" s="238">
        <v>0</v>
      </c>
      <c r="J23" s="238">
        <v>0</v>
      </c>
      <c r="K23" s="219"/>
    </row>
    <row r="24" spans="2:11" x14ac:dyDescent="0.25">
      <c r="B24" s="222"/>
      <c r="C24" s="221"/>
      <c r="D24" s="221"/>
      <c r="E24" s="88"/>
      <c r="F24" s="81"/>
      <c r="G24" s="220"/>
      <c r="H24" s="220"/>
      <c r="I24" s="84"/>
      <c r="J24" s="84"/>
      <c r="K24" s="219"/>
    </row>
    <row r="25" spans="2:11" x14ac:dyDescent="0.25">
      <c r="B25" s="230"/>
      <c r="C25" s="229" t="s">
        <v>152</v>
      </c>
      <c r="D25" s="229"/>
      <c r="E25" s="229"/>
      <c r="F25" s="113"/>
      <c r="G25" s="237"/>
      <c r="H25" s="237"/>
      <c r="I25" s="227">
        <f>I14+I19</f>
        <v>0</v>
      </c>
      <c r="J25" s="227">
        <f>J14+J19</f>
        <v>0</v>
      </c>
      <c r="K25" s="226"/>
    </row>
    <row r="26" spans="2:11" x14ac:dyDescent="0.25">
      <c r="B26" s="234"/>
      <c r="C26" s="221"/>
      <c r="D26" s="221"/>
      <c r="E26" s="105"/>
      <c r="F26" s="81"/>
      <c r="G26" s="220"/>
      <c r="H26" s="220"/>
      <c r="I26" s="84"/>
      <c r="J26" s="84"/>
      <c r="K26" s="232"/>
    </row>
    <row r="27" spans="2:11" x14ac:dyDescent="0.25">
      <c r="B27" s="234"/>
      <c r="C27" s="212" t="s">
        <v>151</v>
      </c>
      <c r="D27" s="212"/>
      <c r="E27" s="212"/>
      <c r="F27" s="81"/>
      <c r="G27" s="220"/>
      <c r="H27" s="220"/>
      <c r="I27" s="84"/>
      <c r="J27" s="84"/>
      <c r="K27" s="232"/>
    </row>
    <row r="28" spans="2:11" x14ac:dyDescent="0.25">
      <c r="B28" s="234"/>
      <c r="C28" s="225" t="s">
        <v>150</v>
      </c>
      <c r="D28" s="225"/>
      <c r="E28" s="225"/>
      <c r="F28" s="81"/>
      <c r="G28" s="233"/>
      <c r="H28" s="233"/>
      <c r="I28" s="147">
        <f>SUM(I29:I31)</f>
        <v>0</v>
      </c>
      <c r="J28" s="147">
        <f>SUM(J29:J31)</f>
        <v>0</v>
      </c>
      <c r="K28" s="232"/>
    </row>
    <row r="29" spans="2:11" x14ac:dyDescent="0.25">
      <c r="B29" s="222"/>
      <c r="C29" s="221"/>
      <c r="D29" s="89" t="s">
        <v>149</v>
      </c>
      <c r="E29" s="89"/>
      <c r="F29" s="81"/>
      <c r="G29" s="224" t="s">
        <v>141</v>
      </c>
      <c r="H29" s="224" t="s">
        <v>140</v>
      </c>
      <c r="I29" s="231">
        <v>0</v>
      </c>
      <c r="J29" s="231">
        <v>0</v>
      </c>
      <c r="K29" s="219"/>
    </row>
    <row r="30" spans="2:11" x14ac:dyDescent="0.25">
      <c r="B30" s="222"/>
      <c r="C30" s="236"/>
      <c r="D30" s="89" t="s">
        <v>145</v>
      </c>
      <c r="E30" s="89"/>
      <c r="F30" s="236"/>
      <c r="G30" s="235" t="s">
        <v>141</v>
      </c>
      <c r="H30" s="235" t="s">
        <v>140</v>
      </c>
      <c r="I30" s="231">
        <v>0</v>
      </c>
      <c r="J30" s="231">
        <v>0</v>
      </c>
      <c r="K30" s="219"/>
    </row>
    <row r="31" spans="2:11" x14ac:dyDescent="0.25">
      <c r="B31" s="222"/>
      <c r="C31" s="236"/>
      <c r="D31" s="89" t="s">
        <v>144</v>
      </c>
      <c r="E31" s="89"/>
      <c r="F31" s="236"/>
      <c r="G31" s="235" t="s">
        <v>141</v>
      </c>
      <c r="H31" s="235" t="s">
        <v>140</v>
      </c>
      <c r="I31" s="231">
        <v>0</v>
      </c>
      <c r="J31" s="231">
        <v>0</v>
      </c>
      <c r="K31" s="219"/>
    </row>
    <row r="32" spans="2:11" ht="10.5" customHeight="1" x14ac:dyDescent="0.25">
      <c r="B32" s="222"/>
      <c r="C32" s="221"/>
      <c r="D32" s="221"/>
      <c r="E32" s="88"/>
      <c r="F32" s="81"/>
      <c r="G32" s="220"/>
      <c r="H32" s="220"/>
      <c r="I32" s="84"/>
      <c r="J32" s="84"/>
      <c r="K32" s="219"/>
    </row>
    <row r="33" spans="2:11" x14ac:dyDescent="0.25">
      <c r="B33" s="234"/>
      <c r="C33" s="225" t="s">
        <v>148</v>
      </c>
      <c r="D33" s="225"/>
      <c r="E33" s="225"/>
      <c r="F33" s="81"/>
      <c r="G33" s="233"/>
      <c r="H33" s="233"/>
      <c r="I33" s="147">
        <f>SUM(I34:I37)</f>
        <v>0</v>
      </c>
      <c r="J33" s="147">
        <f>SUM(J34:J37)</f>
        <v>0</v>
      </c>
      <c r="K33" s="232"/>
    </row>
    <row r="34" spans="2:11" x14ac:dyDescent="0.25">
      <c r="B34" s="222"/>
      <c r="C34" s="221"/>
      <c r="D34" s="89" t="s">
        <v>147</v>
      </c>
      <c r="E34" s="89"/>
      <c r="F34" s="81"/>
      <c r="G34" s="224" t="s">
        <v>141</v>
      </c>
      <c r="H34" s="224" t="s">
        <v>140</v>
      </c>
      <c r="I34" s="231">
        <v>0</v>
      </c>
      <c r="J34" s="231">
        <v>0</v>
      </c>
      <c r="K34" s="219"/>
    </row>
    <row r="35" spans="2:11" x14ac:dyDescent="0.25">
      <c r="B35" s="222"/>
      <c r="C35" s="221"/>
      <c r="D35" s="89" t="s">
        <v>146</v>
      </c>
      <c r="E35" s="89"/>
      <c r="F35" s="81"/>
      <c r="G35" s="224" t="s">
        <v>141</v>
      </c>
      <c r="H35" s="224" t="s">
        <v>140</v>
      </c>
      <c r="I35" s="231">
        <v>0</v>
      </c>
      <c r="J35" s="231">
        <v>0</v>
      </c>
      <c r="K35" s="219"/>
    </row>
    <row r="36" spans="2:11" x14ac:dyDescent="0.25">
      <c r="B36" s="222"/>
      <c r="C36" s="221"/>
      <c r="D36" s="89" t="s">
        <v>145</v>
      </c>
      <c r="E36" s="89"/>
      <c r="F36" s="81"/>
      <c r="G36" s="224" t="s">
        <v>141</v>
      </c>
      <c r="H36" s="224" t="s">
        <v>140</v>
      </c>
      <c r="I36" s="231">
        <v>0</v>
      </c>
      <c r="J36" s="231">
        <v>0</v>
      </c>
      <c r="K36" s="219"/>
    </row>
    <row r="37" spans="2:11" x14ac:dyDescent="0.25">
      <c r="B37" s="222"/>
      <c r="C37" s="81"/>
      <c r="D37" s="89" t="s">
        <v>144</v>
      </c>
      <c r="E37" s="89"/>
      <c r="F37" s="81"/>
      <c r="G37" s="224"/>
      <c r="H37" s="224"/>
      <c r="I37" s="231">
        <v>0</v>
      </c>
      <c r="J37" s="231">
        <v>0</v>
      </c>
      <c r="K37" s="219"/>
    </row>
    <row r="38" spans="2:11" x14ac:dyDescent="0.25">
      <c r="B38" s="222"/>
      <c r="C38" s="81"/>
      <c r="D38" s="81"/>
      <c r="E38" s="88"/>
      <c r="F38" s="81"/>
      <c r="G38" s="220"/>
      <c r="H38" s="220"/>
      <c r="I38" s="84"/>
      <c r="J38" s="84"/>
      <c r="K38" s="219"/>
    </row>
    <row r="39" spans="2:11" x14ac:dyDescent="0.25">
      <c r="B39" s="230"/>
      <c r="C39" s="229" t="s">
        <v>143</v>
      </c>
      <c r="D39" s="229"/>
      <c r="E39" s="229"/>
      <c r="F39" s="113"/>
      <c r="G39" s="228"/>
      <c r="H39" s="228"/>
      <c r="I39" s="227">
        <f>I28+I33</f>
        <v>0</v>
      </c>
      <c r="J39" s="227">
        <f>J28+J33</f>
        <v>0</v>
      </c>
      <c r="K39" s="226"/>
    </row>
    <row r="40" spans="2:11" ht="9.75" customHeight="1" x14ac:dyDescent="0.25">
      <c r="B40" s="222"/>
      <c r="C40" s="221"/>
      <c r="D40" s="221"/>
      <c r="E40" s="88"/>
      <c r="F40" s="81"/>
      <c r="G40" s="220"/>
      <c r="H40" s="220"/>
      <c r="I40" s="84"/>
      <c r="J40" s="84"/>
      <c r="K40" s="219"/>
    </row>
    <row r="41" spans="2:11" x14ac:dyDescent="0.25">
      <c r="B41" s="222"/>
      <c r="C41" s="225" t="s">
        <v>142</v>
      </c>
      <c r="D41" s="225"/>
      <c r="E41" s="225"/>
      <c r="F41" s="81"/>
      <c r="G41" s="224" t="s">
        <v>141</v>
      </c>
      <c r="H41" s="224" t="s">
        <v>140</v>
      </c>
      <c r="I41" s="223">
        <v>1527301</v>
      </c>
      <c r="J41" s="223">
        <v>1854523</v>
      </c>
      <c r="K41" s="219"/>
    </row>
    <row r="42" spans="2:11" ht="8.25" customHeight="1" x14ac:dyDescent="0.25">
      <c r="B42" s="222"/>
      <c r="C42" s="221"/>
      <c r="D42" s="221"/>
      <c r="E42" s="88"/>
      <c r="F42" s="81"/>
      <c r="G42" s="220"/>
      <c r="H42" s="220"/>
      <c r="I42" s="84"/>
      <c r="J42" s="84"/>
      <c r="K42" s="219"/>
    </row>
    <row r="43" spans="2:11" x14ac:dyDescent="0.25">
      <c r="B43" s="218"/>
      <c r="C43" s="217" t="s">
        <v>139</v>
      </c>
      <c r="D43" s="217"/>
      <c r="E43" s="217"/>
      <c r="F43" s="216"/>
      <c r="G43" s="215"/>
      <c r="H43" s="215"/>
      <c r="I43" s="214">
        <f>I41+I39+I25</f>
        <v>1527301</v>
      </c>
      <c r="J43" s="214">
        <f>J41+J39+J25</f>
        <v>1854523</v>
      </c>
      <c r="K43" s="213"/>
    </row>
    <row r="44" spans="2:11" ht="9" customHeight="1" x14ac:dyDescent="0.25">
      <c r="C44" s="212"/>
      <c r="D44" s="212"/>
      <c r="E44" s="212"/>
      <c r="F44" s="212"/>
      <c r="G44" s="212"/>
      <c r="H44" s="212"/>
      <c r="I44" s="212"/>
      <c r="J44" s="212"/>
      <c r="K44" s="212"/>
    </row>
    <row r="45" spans="2:11" ht="10.5" customHeight="1" x14ac:dyDescent="0.25">
      <c r="C45" s="211"/>
      <c r="D45" s="211"/>
      <c r="E45" s="210"/>
      <c r="F45" s="209"/>
      <c r="G45" s="210"/>
      <c r="H45" s="209"/>
      <c r="I45" s="209"/>
      <c r="J45" s="209"/>
    </row>
    <row r="46" spans="2:11" x14ac:dyDescent="0.25">
      <c r="B46" s="78"/>
      <c r="C46" s="89" t="s">
        <v>51</v>
      </c>
      <c r="D46" s="89"/>
      <c r="E46" s="89"/>
      <c r="F46" s="89"/>
      <c r="G46" s="89"/>
      <c r="H46" s="89"/>
      <c r="I46" s="89"/>
      <c r="J46" s="89"/>
      <c r="K46" s="89"/>
    </row>
    <row r="47" spans="2:11" x14ac:dyDescent="0.25">
      <c r="B47" s="78"/>
      <c r="C47" s="88"/>
      <c r="D47" s="87"/>
      <c r="E47" s="80"/>
      <c r="F47" s="80"/>
      <c r="G47" s="78"/>
      <c r="H47" s="86"/>
      <c r="I47" s="87"/>
      <c r="J47" s="80"/>
      <c r="K47" s="80"/>
    </row>
    <row r="48" spans="2:11" x14ac:dyDescent="0.25">
      <c r="B48" s="78"/>
      <c r="C48" s="88"/>
      <c r="D48" s="70"/>
      <c r="E48" s="70"/>
      <c r="F48" s="80"/>
      <c r="G48" s="78"/>
      <c r="H48" s="71"/>
      <c r="I48" s="71"/>
      <c r="J48" s="80"/>
      <c r="K48" s="80"/>
    </row>
    <row r="49" spans="2:11" ht="15" customHeight="1" x14ac:dyDescent="0.25">
      <c r="B49" s="78"/>
      <c r="C49" s="84"/>
      <c r="D49" s="61"/>
      <c r="E49" s="61"/>
      <c r="F49" s="80"/>
      <c r="G49" s="80"/>
      <c r="H49" s="61"/>
      <c r="I49" s="61"/>
      <c r="J49" s="81"/>
      <c r="K49" s="80"/>
    </row>
    <row r="50" spans="2:11" ht="15" customHeight="1" x14ac:dyDescent="0.25">
      <c r="B50" s="78"/>
      <c r="C50" s="83"/>
      <c r="D50" s="60"/>
      <c r="E50" s="60"/>
      <c r="F50" s="82"/>
      <c r="G50" s="82"/>
      <c r="H50" s="60"/>
      <c r="I50" s="60"/>
      <c r="J50" s="81"/>
      <c r="K50" s="80"/>
    </row>
    <row r="51" spans="2:11" ht="30" customHeight="1" x14ac:dyDescent="0.25"/>
  </sheetData>
  <mergeCells count="39">
    <mergeCell ref="C11:K11"/>
    <mergeCell ref="C9:E9"/>
    <mergeCell ref="C10:K10"/>
    <mergeCell ref="C19:E19"/>
    <mergeCell ref="C12:E12"/>
    <mergeCell ref="C13:E13"/>
    <mergeCell ref="C14:E14"/>
    <mergeCell ref="D15:E15"/>
    <mergeCell ref="D16:E16"/>
    <mergeCell ref="D17:E17"/>
    <mergeCell ref="D2:I2"/>
    <mergeCell ref="D4:I4"/>
    <mergeCell ref="D5:I5"/>
    <mergeCell ref="C7:K7"/>
    <mergeCell ref="C8:K8"/>
    <mergeCell ref="D6:I6"/>
    <mergeCell ref="D3:I3"/>
    <mergeCell ref="D35:E35"/>
    <mergeCell ref="D34:E34"/>
    <mergeCell ref="D20:E20"/>
    <mergeCell ref="D21:E21"/>
    <mergeCell ref="D22:E22"/>
    <mergeCell ref="D23:E23"/>
    <mergeCell ref="D36:E36"/>
    <mergeCell ref="D37:E37"/>
    <mergeCell ref="C39:E39"/>
    <mergeCell ref="C25:E25"/>
    <mergeCell ref="C27:E27"/>
    <mergeCell ref="C28:E28"/>
    <mergeCell ref="D29:E29"/>
    <mergeCell ref="D30:E30"/>
    <mergeCell ref="D31:E31"/>
    <mergeCell ref="C33:E33"/>
    <mergeCell ref="C43:E43"/>
    <mergeCell ref="C44:K44"/>
    <mergeCell ref="C46:K46"/>
    <mergeCell ref="D48:E48"/>
    <mergeCell ref="H48:I48"/>
    <mergeCell ref="C41:E41"/>
  </mergeCells>
  <printOptions horizontalCentered="1" verticalCentered="1"/>
  <pageMargins left="0.31496062992125984" right="0.31496062992125984" top="0.35433070866141736" bottom="0.35433070866141736" header="0" footer="0"/>
  <pageSetup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Normal="100" workbookViewId="0">
      <selection activeCell="D26" sqref="D26"/>
    </sheetView>
  </sheetViews>
  <sheetFormatPr baseColWidth="10" defaultColWidth="0" defaultRowHeight="15" zeroHeight="1" x14ac:dyDescent="0.25"/>
  <cols>
    <col min="1" max="1" width="3.42578125" style="1" customWidth="1"/>
    <col min="2" max="2" width="3.7109375" style="1" customWidth="1"/>
    <col min="3" max="3" width="11.42578125" style="1" customWidth="1"/>
    <col min="4" max="4" width="58.5703125" style="1" customWidth="1"/>
    <col min="5" max="5" width="23.85546875" style="1" customWidth="1"/>
    <col min="6" max="6" width="20.5703125" style="1" customWidth="1"/>
    <col min="7" max="7" width="19.140625" style="1" customWidth="1"/>
    <col min="8" max="8" width="28.140625" style="1" customWidth="1"/>
    <col min="9" max="9" width="23.28515625" style="1" customWidth="1"/>
    <col min="10" max="10" width="4.5703125" style="1" customWidth="1"/>
    <col min="11" max="11" width="3" style="1" customWidth="1"/>
    <col min="12" max="16384" width="11.42578125" style="1" hidden="1"/>
  </cols>
  <sheetData>
    <row r="1" spans="2:10" ht="12" customHeight="1" x14ac:dyDescent="0.25">
      <c r="B1" s="2"/>
      <c r="C1" s="22"/>
      <c r="D1" s="2"/>
      <c r="E1" s="2"/>
      <c r="F1" s="2"/>
      <c r="G1" s="2"/>
      <c r="H1" s="2"/>
      <c r="I1" s="2"/>
      <c r="J1" s="2"/>
    </row>
    <row r="2" spans="2:10" x14ac:dyDescent="0.25">
      <c r="B2" s="2"/>
      <c r="C2" s="205"/>
      <c r="D2" s="203" t="s">
        <v>60</v>
      </c>
      <c r="E2" s="203"/>
      <c r="F2" s="203"/>
      <c r="G2" s="203"/>
      <c r="H2" s="203"/>
      <c r="I2" s="205"/>
      <c r="J2" s="205"/>
    </row>
    <row r="3" spans="2:10" x14ac:dyDescent="0.25">
      <c r="C3" s="205"/>
      <c r="D3" s="203" t="s">
        <v>61</v>
      </c>
      <c r="E3" s="203"/>
      <c r="F3" s="203"/>
      <c r="G3" s="203"/>
      <c r="H3" s="203"/>
      <c r="I3" s="205"/>
      <c r="J3" s="205"/>
    </row>
    <row r="4" spans="2:10" x14ac:dyDescent="0.25">
      <c r="C4" s="205"/>
      <c r="D4" s="203" t="s">
        <v>179</v>
      </c>
      <c r="E4" s="203"/>
      <c r="F4" s="203"/>
      <c r="G4" s="203"/>
      <c r="H4" s="203"/>
      <c r="I4" s="205"/>
      <c r="J4" s="205"/>
    </row>
    <row r="5" spans="2:10" ht="15.75" customHeight="1" x14ac:dyDescent="0.25">
      <c r="C5" s="205"/>
      <c r="D5" s="203" t="s">
        <v>126</v>
      </c>
      <c r="E5" s="203"/>
      <c r="F5" s="203"/>
      <c r="G5" s="203"/>
      <c r="H5" s="203"/>
      <c r="I5" s="205"/>
      <c r="J5" s="205"/>
    </row>
    <row r="6" spans="2:10" x14ac:dyDescent="0.25">
      <c r="B6" s="204"/>
      <c r="C6" s="7"/>
      <c r="D6" s="203" t="s">
        <v>178</v>
      </c>
      <c r="E6" s="203"/>
      <c r="F6" s="203"/>
      <c r="G6" s="203"/>
      <c r="H6" s="203"/>
      <c r="I6" s="201"/>
      <c r="J6" s="201"/>
    </row>
    <row r="7" spans="2:10" x14ac:dyDescent="0.25">
      <c r="B7" s="204"/>
      <c r="C7" s="7"/>
      <c r="D7" s="294"/>
      <c r="E7" s="294"/>
      <c r="F7" s="294"/>
      <c r="G7" s="294"/>
      <c r="H7" s="294"/>
      <c r="I7" s="293"/>
      <c r="J7" s="293"/>
    </row>
    <row r="8" spans="2:10" ht="6" customHeight="1" x14ac:dyDescent="0.25">
      <c r="B8" s="204"/>
      <c r="C8" s="204"/>
      <c r="D8" s="204" t="s">
        <v>130</v>
      </c>
      <c r="E8" s="204"/>
      <c r="F8" s="204"/>
      <c r="G8" s="204"/>
      <c r="H8" s="204"/>
      <c r="I8" s="204"/>
      <c r="J8" s="204"/>
    </row>
    <row r="9" spans="2:10" ht="6.75" customHeight="1" x14ac:dyDescent="0.25">
      <c r="B9" s="204"/>
      <c r="C9" s="204"/>
      <c r="D9" s="204"/>
      <c r="E9" s="204"/>
      <c r="F9" s="204"/>
      <c r="G9" s="204"/>
      <c r="H9" s="204"/>
      <c r="I9" s="204"/>
      <c r="J9" s="204"/>
    </row>
    <row r="10" spans="2:10" ht="48" x14ac:dyDescent="0.25">
      <c r="B10" s="292"/>
      <c r="C10" s="74" t="s">
        <v>2</v>
      </c>
      <c r="D10" s="74"/>
      <c r="E10" s="291" t="s">
        <v>75</v>
      </c>
      <c r="F10" s="291" t="s">
        <v>177</v>
      </c>
      <c r="G10" s="291" t="s">
        <v>176</v>
      </c>
      <c r="H10" s="291" t="s">
        <v>175</v>
      </c>
      <c r="I10" s="291" t="s">
        <v>174</v>
      </c>
      <c r="J10" s="290"/>
    </row>
    <row r="11" spans="2:10" x14ac:dyDescent="0.25">
      <c r="B11" s="289"/>
      <c r="C11" s="204"/>
      <c r="D11" s="204"/>
      <c r="E11" s="204"/>
      <c r="F11" s="204"/>
      <c r="G11" s="204"/>
      <c r="H11" s="204"/>
      <c r="I11" s="204"/>
      <c r="J11" s="288"/>
    </row>
    <row r="12" spans="2:10" x14ac:dyDescent="0.25">
      <c r="B12" s="152"/>
      <c r="C12" s="287"/>
      <c r="D12" s="64"/>
      <c r="E12" s="52"/>
      <c r="F12" s="286"/>
      <c r="G12" s="285"/>
      <c r="H12" s="284"/>
      <c r="I12" s="283"/>
      <c r="J12" s="265"/>
    </row>
    <row r="13" spans="2:10" ht="15" customHeight="1" thickBot="1" x14ac:dyDescent="0.3">
      <c r="B13" s="172"/>
      <c r="C13" s="282"/>
      <c r="D13" s="282"/>
      <c r="E13" s="281"/>
      <c r="F13" s="280"/>
      <c r="G13" s="280"/>
      <c r="H13" s="280"/>
      <c r="I13" s="280"/>
      <c r="J13" s="265"/>
    </row>
    <row r="14" spans="2:10" x14ac:dyDescent="0.25">
      <c r="B14" s="172"/>
      <c r="C14" s="274"/>
      <c r="D14" s="273"/>
      <c r="E14" s="266"/>
      <c r="F14" s="266"/>
      <c r="G14" s="266"/>
      <c r="H14" s="266"/>
      <c r="I14" s="266"/>
      <c r="J14" s="265"/>
    </row>
    <row r="15" spans="2:10" s="279" customFormat="1" x14ac:dyDescent="0.25">
      <c r="B15" s="172"/>
      <c r="C15" s="272" t="s">
        <v>173</v>
      </c>
      <c r="D15" s="272"/>
      <c r="E15" s="271">
        <f>SUM(E16:E18)</f>
        <v>4162449</v>
      </c>
      <c r="F15" s="271"/>
      <c r="G15" s="271"/>
      <c r="H15" s="271"/>
      <c r="I15" s="271">
        <f>SUM(E15:H15)</f>
        <v>4162449</v>
      </c>
      <c r="J15" s="265"/>
    </row>
    <row r="16" spans="2:10" x14ac:dyDescent="0.25">
      <c r="B16" s="152"/>
      <c r="C16" s="270" t="s">
        <v>172</v>
      </c>
      <c r="D16" s="270"/>
      <c r="E16" s="267">
        <v>4162449</v>
      </c>
      <c r="F16" s="268"/>
      <c r="G16" s="268"/>
      <c r="H16" s="267"/>
      <c r="I16" s="267">
        <f>SUM(E16:H16)</f>
        <v>4162449</v>
      </c>
      <c r="J16" s="265"/>
    </row>
    <row r="17" spans="2:10" x14ac:dyDescent="0.25">
      <c r="B17" s="152"/>
      <c r="C17" s="270" t="s">
        <v>74</v>
      </c>
      <c r="D17" s="270"/>
      <c r="E17" s="267">
        <v>0</v>
      </c>
      <c r="F17" s="268"/>
      <c r="G17" s="268"/>
      <c r="H17" s="267"/>
      <c r="I17" s="267">
        <f>SUM(E17:H17)</f>
        <v>0</v>
      </c>
      <c r="J17" s="265"/>
    </row>
    <row r="18" spans="2:10" x14ac:dyDescent="0.25">
      <c r="B18" s="152"/>
      <c r="C18" s="270" t="s">
        <v>167</v>
      </c>
      <c r="D18" s="270"/>
      <c r="E18" s="267">
        <v>0</v>
      </c>
      <c r="F18" s="268"/>
      <c r="G18" s="268"/>
      <c r="H18" s="267"/>
      <c r="I18" s="267">
        <f>SUM(E18:H18)</f>
        <v>0</v>
      </c>
      <c r="J18" s="265"/>
    </row>
    <row r="19" spans="2:10" x14ac:dyDescent="0.25">
      <c r="B19" s="172"/>
      <c r="C19" s="274"/>
      <c r="D19" s="273"/>
      <c r="E19" s="268"/>
      <c r="F19" s="268"/>
      <c r="G19" s="268"/>
      <c r="H19" s="266"/>
      <c r="I19" s="266"/>
      <c r="J19" s="265"/>
    </row>
    <row r="20" spans="2:10" ht="29.25" customHeight="1" x14ac:dyDescent="0.25">
      <c r="B20" s="172"/>
      <c r="C20" s="272" t="s">
        <v>171</v>
      </c>
      <c r="D20" s="272"/>
      <c r="E20" s="275"/>
      <c r="F20" s="271">
        <f>SUM(F22:F25)</f>
        <v>3875066</v>
      </c>
      <c r="G20" s="271">
        <f>G21+G25</f>
        <v>-537222</v>
      </c>
      <c r="H20" s="271"/>
      <c r="I20" s="271">
        <f>SUM(E20:H20)</f>
        <v>3337844</v>
      </c>
      <c r="J20" s="265"/>
    </row>
    <row r="21" spans="2:10" x14ac:dyDescent="0.25">
      <c r="B21" s="152"/>
      <c r="C21" s="270" t="s">
        <v>165</v>
      </c>
      <c r="D21" s="270"/>
      <c r="E21" s="268"/>
      <c r="F21" s="268"/>
      <c r="G21" s="267">
        <v>-389491</v>
      </c>
      <c r="H21" s="267"/>
      <c r="I21" s="267">
        <f>SUM(E21:H21)</f>
        <v>-389491</v>
      </c>
      <c r="J21" s="265"/>
    </row>
    <row r="22" spans="2:10" x14ac:dyDescent="0.25">
      <c r="B22" s="152"/>
      <c r="C22" s="270" t="s">
        <v>70</v>
      </c>
      <c r="D22" s="270"/>
      <c r="E22" s="268"/>
      <c r="F22" s="267">
        <v>3875066</v>
      </c>
      <c r="G22" s="267"/>
      <c r="H22" s="267"/>
      <c r="I22" s="267">
        <f>SUM(E22:H22)</f>
        <v>3875066</v>
      </c>
      <c r="J22" s="265"/>
    </row>
    <row r="23" spans="2:10" x14ac:dyDescent="0.25">
      <c r="B23" s="152"/>
      <c r="C23" s="270" t="s">
        <v>164</v>
      </c>
      <c r="D23" s="270"/>
      <c r="E23" s="268"/>
      <c r="F23" s="267">
        <v>0</v>
      </c>
      <c r="G23" s="267"/>
      <c r="H23" s="267">
        <v>0</v>
      </c>
      <c r="I23" s="267">
        <f>SUM(E23:H23)</f>
        <v>0</v>
      </c>
      <c r="J23" s="265"/>
    </row>
    <row r="24" spans="2:10" x14ac:dyDescent="0.25">
      <c r="B24" s="152"/>
      <c r="C24" s="270" t="s">
        <v>68</v>
      </c>
      <c r="D24" s="270"/>
      <c r="E24" s="268"/>
      <c r="F24" s="267">
        <v>0</v>
      </c>
      <c r="G24" s="267"/>
      <c r="H24" s="267"/>
      <c r="I24" s="267">
        <f>SUM(E24:H24)</f>
        <v>0</v>
      </c>
      <c r="J24" s="265"/>
    </row>
    <row r="25" spans="2:10" ht="15" customHeight="1" x14ac:dyDescent="0.25">
      <c r="B25" s="152"/>
      <c r="C25" s="270" t="s">
        <v>67</v>
      </c>
      <c r="D25" s="270"/>
      <c r="E25" s="268"/>
      <c r="F25" s="267">
        <v>0</v>
      </c>
      <c r="G25" s="268">
        <v>-147731</v>
      </c>
      <c r="H25" s="267"/>
      <c r="I25" s="267">
        <f>SUM(E25:H25)</f>
        <v>-147731</v>
      </c>
      <c r="J25" s="265"/>
    </row>
    <row r="26" spans="2:10" ht="15" customHeight="1" x14ac:dyDescent="0.25">
      <c r="B26" s="152"/>
      <c r="C26" s="269"/>
      <c r="D26" s="269"/>
      <c r="E26" s="268"/>
      <c r="F26" s="267"/>
      <c r="G26" s="268"/>
      <c r="H26" s="271"/>
      <c r="I26" s="266"/>
      <c r="J26" s="265"/>
    </row>
    <row r="27" spans="2:10" ht="32.25" customHeight="1" x14ac:dyDescent="0.25">
      <c r="B27" s="152"/>
      <c r="C27" s="272" t="s">
        <v>170</v>
      </c>
      <c r="D27" s="272"/>
      <c r="E27" s="268"/>
      <c r="F27" s="267"/>
      <c r="G27" s="268"/>
      <c r="H27" s="271">
        <f>SUM(H28:H29)</f>
        <v>0</v>
      </c>
      <c r="I27" s="271">
        <f>SUM(E27:H27)</f>
        <v>0</v>
      </c>
      <c r="J27" s="265"/>
    </row>
    <row r="28" spans="2:10" x14ac:dyDescent="0.25">
      <c r="B28" s="152"/>
      <c r="C28" s="270" t="s">
        <v>162</v>
      </c>
      <c r="D28" s="270"/>
      <c r="E28" s="267"/>
      <c r="F28" s="268"/>
      <c r="G28" s="268"/>
      <c r="H28" s="267">
        <v>0</v>
      </c>
      <c r="I28" s="267">
        <f>SUM(E28:H28)</f>
        <v>0</v>
      </c>
      <c r="J28" s="265"/>
    </row>
    <row r="29" spans="2:10" x14ac:dyDescent="0.25">
      <c r="B29" s="152"/>
      <c r="C29" s="270" t="s">
        <v>64</v>
      </c>
      <c r="D29" s="270"/>
      <c r="E29" s="267"/>
      <c r="F29" s="268"/>
      <c r="G29" s="268"/>
      <c r="H29" s="267">
        <v>0</v>
      </c>
      <c r="I29" s="267">
        <f>SUM(E29:H29)</f>
        <v>0</v>
      </c>
      <c r="J29" s="265"/>
    </row>
    <row r="30" spans="2:10" x14ac:dyDescent="0.25">
      <c r="B30" s="172"/>
      <c r="C30" s="274"/>
      <c r="D30" s="273"/>
      <c r="E30" s="268"/>
      <c r="F30" s="266"/>
      <c r="G30" s="268"/>
      <c r="H30" s="268"/>
      <c r="I30" s="268"/>
      <c r="J30" s="265"/>
    </row>
    <row r="31" spans="2:10" ht="15.75" thickBot="1" x14ac:dyDescent="0.3">
      <c r="B31" s="172"/>
      <c r="C31" s="278" t="s">
        <v>169</v>
      </c>
      <c r="D31" s="278"/>
      <c r="E31" s="277">
        <f>E15</f>
        <v>4162449</v>
      </c>
      <c r="F31" s="277">
        <f>F20</f>
        <v>3875066</v>
      </c>
      <c r="G31" s="277">
        <f>G21</f>
        <v>-389491</v>
      </c>
      <c r="H31" s="277">
        <f>H27</f>
        <v>0</v>
      </c>
      <c r="I31" s="277">
        <f>SUM(E31:H31)</f>
        <v>7648024</v>
      </c>
      <c r="J31" s="265"/>
    </row>
    <row r="32" spans="2:10" x14ac:dyDescent="0.25">
      <c r="B32" s="152"/>
      <c r="C32" s="273"/>
      <c r="D32" s="276"/>
      <c r="E32" s="266"/>
      <c r="F32" s="268"/>
      <c r="G32" s="268"/>
      <c r="H32" s="266"/>
      <c r="I32" s="266"/>
      <c r="J32" s="265"/>
    </row>
    <row r="33" spans="2:10" x14ac:dyDescent="0.25">
      <c r="B33" s="172"/>
      <c r="C33" s="272" t="s">
        <v>168</v>
      </c>
      <c r="D33" s="272"/>
      <c r="E33" s="271">
        <f>SUM(E34:E36)</f>
        <v>0</v>
      </c>
      <c r="F33" s="275"/>
      <c r="G33" s="275"/>
      <c r="H33" s="271"/>
      <c r="I33" s="271">
        <f>SUM(E33:H33)</f>
        <v>0</v>
      </c>
      <c r="J33" s="265"/>
    </row>
    <row r="34" spans="2:10" x14ac:dyDescent="0.25">
      <c r="B34" s="152"/>
      <c r="C34" s="270" t="s">
        <v>30</v>
      </c>
      <c r="D34" s="270"/>
      <c r="E34" s="267">
        <v>0</v>
      </c>
      <c r="F34" s="268"/>
      <c r="G34" s="268"/>
      <c r="H34" s="267"/>
      <c r="I34" s="267">
        <f>SUM(E34:H34)</f>
        <v>0</v>
      </c>
      <c r="J34" s="265"/>
    </row>
    <row r="35" spans="2:10" x14ac:dyDescent="0.25">
      <c r="B35" s="152"/>
      <c r="C35" s="270" t="s">
        <v>74</v>
      </c>
      <c r="D35" s="270"/>
      <c r="E35" s="267">
        <v>0</v>
      </c>
      <c r="F35" s="268"/>
      <c r="G35" s="268"/>
      <c r="H35" s="267"/>
      <c r="I35" s="267">
        <f>SUM(E35:H35)</f>
        <v>0</v>
      </c>
      <c r="J35" s="265"/>
    </row>
    <row r="36" spans="2:10" x14ac:dyDescent="0.25">
      <c r="B36" s="152"/>
      <c r="C36" s="270" t="s">
        <v>167</v>
      </c>
      <c r="D36" s="270"/>
      <c r="E36" s="267">
        <v>0</v>
      </c>
      <c r="F36" s="268"/>
      <c r="G36" s="268"/>
      <c r="H36" s="267"/>
      <c r="I36" s="267">
        <f>SUM(E36:H36)</f>
        <v>0</v>
      </c>
      <c r="J36" s="265"/>
    </row>
    <row r="37" spans="2:10" x14ac:dyDescent="0.25">
      <c r="B37" s="172"/>
      <c r="C37" s="274"/>
      <c r="D37" s="273"/>
      <c r="E37" s="266"/>
      <c r="F37" s="268"/>
      <c r="G37" s="268"/>
      <c r="H37" s="266"/>
      <c r="I37" s="266"/>
      <c r="J37" s="265"/>
    </row>
    <row r="38" spans="2:10" ht="30.75" customHeight="1" x14ac:dyDescent="0.25">
      <c r="B38" s="172" t="s">
        <v>130</v>
      </c>
      <c r="C38" s="272" t="s">
        <v>166</v>
      </c>
      <c r="D38" s="272"/>
      <c r="E38" s="271"/>
      <c r="F38" s="271">
        <f>F40</f>
        <v>-654311</v>
      </c>
      <c r="G38" s="271">
        <f>SUM(G39:G43)</f>
        <v>-643648</v>
      </c>
      <c r="H38" s="271"/>
      <c r="I38" s="271">
        <f>SUM(E38:H38)</f>
        <v>-1297959</v>
      </c>
      <c r="J38" s="265"/>
    </row>
    <row r="39" spans="2:10" x14ac:dyDescent="0.25">
      <c r="B39" s="152"/>
      <c r="C39" s="270" t="s">
        <v>165</v>
      </c>
      <c r="D39" s="270"/>
      <c r="E39" s="268"/>
      <c r="F39" s="267"/>
      <c r="G39" s="267">
        <v>-643648</v>
      </c>
      <c r="H39" s="267"/>
      <c r="I39" s="267">
        <f>SUM(E39:H39)</f>
        <v>-643648</v>
      </c>
      <c r="J39" s="265"/>
    </row>
    <row r="40" spans="2:10" x14ac:dyDescent="0.25">
      <c r="B40" s="152"/>
      <c r="C40" s="270" t="s">
        <v>70</v>
      </c>
      <c r="D40" s="270"/>
      <c r="E40" s="268"/>
      <c r="F40" s="267">
        <v>-654311</v>
      </c>
      <c r="G40" s="267">
        <v>0</v>
      </c>
      <c r="H40" s="267"/>
      <c r="I40" s="267">
        <f>SUM(E40:H40)</f>
        <v>-654311</v>
      </c>
      <c r="J40" s="265"/>
    </row>
    <row r="41" spans="2:10" x14ac:dyDescent="0.25">
      <c r="B41" s="152"/>
      <c r="C41" s="270" t="s">
        <v>164</v>
      </c>
      <c r="D41" s="270"/>
      <c r="E41" s="268"/>
      <c r="F41" s="267">
        <v>0</v>
      </c>
      <c r="G41" s="267">
        <v>0</v>
      </c>
      <c r="H41" s="267">
        <v>0</v>
      </c>
      <c r="I41" s="267">
        <f>SUM(E41:H41)</f>
        <v>0</v>
      </c>
      <c r="J41" s="265"/>
    </row>
    <row r="42" spans="2:10" x14ac:dyDescent="0.25">
      <c r="B42" s="152"/>
      <c r="C42" s="270" t="s">
        <v>68</v>
      </c>
      <c r="D42" s="270"/>
      <c r="E42" s="268"/>
      <c r="F42" s="267">
        <v>0</v>
      </c>
      <c r="G42" s="267">
        <v>0</v>
      </c>
      <c r="H42" s="267"/>
      <c r="I42" s="267">
        <f>SUM(E42:H42)</f>
        <v>0</v>
      </c>
      <c r="J42" s="265"/>
    </row>
    <row r="43" spans="2:10" x14ac:dyDescent="0.25">
      <c r="B43" s="152"/>
      <c r="C43" s="270" t="s">
        <v>67</v>
      </c>
      <c r="D43" s="270"/>
      <c r="E43" s="268"/>
      <c r="F43" s="267"/>
      <c r="G43" s="267">
        <v>0</v>
      </c>
      <c r="H43" s="267"/>
      <c r="I43" s="267">
        <f>SUM(E43:H43)</f>
        <v>0</v>
      </c>
      <c r="J43" s="265"/>
    </row>
    <row r="44" spans="2:10" x14ac:dyDescent="0.25">
      <c r="B44" s="152"/>
      <c r="C44" s="269"/>
      <c r="D44" s="269"/>
      <c r="E44" s="268"/>
      <c r="F44" s="267"/>
      <c r="G44" s="268"/>
      <c r="H44" s="267"/>
      <c r="I44" s="266"/>
      <c r="J44" s="265"/>
    </row>
    <row r="45" spans="2:10" ht="36.75" customHeight="1" x14ac:dyDescent="0.25">
      <c r="B45" s="152"/>
      <c r="C45" s="272" t="s">
        <v>163</v>
      </c>
      <c r="D45" s="272"/>
      <c r="E45" s="268"/>
      <c r="F45" s="267"/>
      <c r="G45" s="268"/>
      <c r="H45" s="271">
        <f>SUM(H46:H47)</f>
        <v>0</v>
      </c>
      <c r="I45" s="271">
        <f>SUM(E45:H45)</f>
        <v>0</v>
      </c>
      <c r="J45" s="265"/>
    </row>
    <row r="46" spans="2:10" x14ac:dyDescent="0.25">
      <c r="B46" s="152"/>
      <c r="C46" s="270" t="s">
        <v>162</v>
      </c>
      <c r="D46" s="270"/>
      <c r="E46" s="267"/>
      <c r="F46" s="268"/>
      <c r="G46" s="268"/>
      <c r="H46" s="267">
        <v>0</v>
      </c>
      <c r="I46" s="267">
        <f>SUM(E46:H46)</f>
        <v>0</v>
      </c>
      <c r="J46" s="265"/>
    </row>
    <row r="47" spans="2:10" x14ac:dyDescent="0.25">
      <c r="B47" s="152"/>
      <c r="C47" s="270" t="s">
        <v>64</v>
      </c>
      <c r="D47" s="270"/>
      <c r="E47" s="267"/>
      <c r="F47" s="268"/>
      <c r="G47" s="268"/>
      <c r="H47" s="267">
        <v>0</v>
      </c>
      <c r="I47" s="267">
        <f>SUM(E47:H47)</f>
        <v>0</v>
      </c>
      <c r="J47" s="265"/>
    </row>
    <row r="48" spans="2:10" x14ac:dyDescent="0.25">
      <c r="B48" s="152"/>
      <c r="C48" s="269"/>
      <c r="D48" s="269"/>
      <c r="E48" s="267"/>
      <c r="F48" s="268"/>
      <c r="G48" s="268"/>
      <c r="H48" s="267"/>
      <c r="I48" s="266"/>
      <c r="J48" s="265"/>
    </row>
    <row r="49" spans="2:11" x14ac:dyDescent="0.25">
      <c r="B49" s="264"/>
      <c r="C49" s="263" t="s">
        <v>161</v>
      </c>
      <c r="D49" s="263"/>
      <c r="E49" s="262">
        <f>E31+E33</f>
        <v>4162449</v>
      </c>
      <c r="F49" s="262">
        <f>F31+F38</f>
        <v>3220755</v>
      </c>
      <c r="G49" s="262">
        <f>G31+G38+G25</f>
        <v>-1180870</v>
      </c>
      <c r="H49" s="262">
        <f>H31+H45</f>
        <v>0</v>
      </c>
      <c r="I49" s="262">
        <f>SUM(E49:H49)</f>
        <v>6202334</v>
      </c>
      <c r="J49" s="261"/>
    </row>
    <row r="50" spans="2:11" x14ac:dyDescent="0.25">
      <c r="B50" s="260"/>
      <c r="C50" s="260"/>
      <c r="D50" s="260"/>
      <c r="E50" s="260"/>
      <c r="F50" s="260"/>
      <c r="G50" s="260"/>
      <c r="H50" s="260"/>
      <c r="I50" s="260"/>
      <c r="J50" s="259"/>
    </row>
    <row r="51" spans="2:11" x14ac:dyDescent="0.25">
      <c r="E51" s="258"/>
      <c r="F51" s="258"/>
      <c r="J51" s="64"/>
    </row>
    <row r="52" spans="2:11" x14ac:dyDescent="0.25">
      <c r="B52" s="2"/>
      <c r="C52" s="69" t="s">
        <v>51</v>
      </c>
      <c r="D52" s="69"/>
      <c r="E52" s="69"/>
      <c r="F52" s="69"/>
      <c r="G52" s="69"/>
      <c r="H52" s="69"/>
      <c r="I52" s="69"/>
      <c r="J52" s="69"/>
      <c r="K52" s="29"/>
    </row>
    <row r="53" spans="2:11" x14ac:dyDescent="0.25">
      <c r="B53" s="2"/>
      <c r="C53" s="29"/>
      <c r="D53" s="47"/>
      <c r="E53" s="48"/>
      <c r="F53" s="48"/>
      <c r="G53" s="2"/>
      <c r="H53" s="49"/>
      <c r="I53" s="47"/>
      <c r="J53" s="48"/>
      <c r="K53" s="48"/>
    </row>
    <row r="54" spans="2:11" x14ac:dyDescent="0.25">
      <c r="B54" s="2"/>
      <c r="C54" s="29"/>
      <c r="D54" s="70"/>
      <c r="E54" s="70"/>
      <c r="F54" s="48"/>
      <c r="G54" s="2"/>
      <c r="H54" s="71"/>
      <c r="I54" s="71"/>
      <c r="J54" s="48"/>
      <c r="K54" s="48"/>
    </row>
    <row r="55" spans="2:11" ht="15" customHeight="1" x14ac:dyDescent="0.25">
      <c r="B55" s="2"/>
      <c r="C55" s="51"/>
      <c r="D55" s="61"/>
      <c r="E55" s="61"/>
      <c r="F55" s="48"/>
      <c r="G55" s="48"/>
      <c r="H55" s="61"/>
      <c r="I55" s="61"/>
      <c r="J55" s="52"/>
      <c r="K55" s="48"/>
    </row>
    <row r="56" spans="2:11" ht="15" customHeight="1" x14ac:dyDescent="0.25">
      <c r="B56" s="2"/>
      <c r="C56" s="53"/>
      <c r="D56" s="60"/>
      <c r="E56" s="60"/>
      <c r="F56" s="54"/>
      <c r="G56" s="54"/>
      <c r="H56" s="60"/>
      <c r="I56" s="60"/>
      <c r="J56" s="52"/>
      <c r="K56" s="48"/>
    </row>
    <row r="57" spans="2:11" ht="30" customHeight="1" x14ac:dyDescent="0.25"/>
    <row r="58" spans="2:11" x14ac:dyDescent="0.25"/>
    <row r="59" spans="2:11" x14ac:dyDescent="0.25"/>
    <row r="60" spans="2:11" x14ac:dyDescent="0.25"/>
    <row r="61" spans="2:11" x14ac:dyDescent="0.25"/>
    <row r="62" spans="2:11" x14ac:dyDescent="0.25"/>
  </sheetData>
  <mergeCells count="39">
    <mergeCell ref="C27:D27"/>
    <mergeCell ref="C28:D28"/>
    <mergeCell ref="C29:D29"/>
    <mergeCell ref="C23:D23"/>
    <mergeCell ref="C24:D24"/>
    <mergeCell ref="C52:J52"/>
    <mergeCell ref="D54:E54"/>
    <mergeCell ref="H54:I54"/>
    <mergeCell ref="C13:D13"/>
    <mergeCell ref="C15:D15"/>
    <mergeCell ref="C16:D16"/>
    <mergeCell ref="C42:D42"/>
    <mergeCell ref="C33:D33"/>
    <mergeCell ref="C34:D34"/>
    <mergeCell ref="C35:D35"/>
    <mergeCell ref="C10:D10"/>
    <mergeCell ref="C25:D25"/>
    <mergeCell ref="C17:D17"/>
    <mergeCell ref="C18:D18"/>
    <mergeCell ref="C20:D20"/>
    <mergeCell ref="C21:D21"/>
    <mergeCell ref="D6:H6"/>
    <mergeCell ref="D3:H3"/>
    <mergeCell ref="C49:D49"/>
    <mergeCell ref="D2:H2"/>
    <mergeCell ref="D4:H4"/>
    <mergeCell ref="C40:D40"/>
    <mergeCell ref="C41:D41"/>
    <mergeCell ref="C22:D22"/>
    <mergeCell ref="D5:H5"/>
    <mergeCell ref="D7:H7"/>
    <mergeCell ref="C31:D31"/>
    <mergeCell ref="C45:D45"/>
    <mergeCell ref="C46:D46"/>
    <mergeCell ref="C47:D47"/>
    <mergeCell ref="C38:D38"/>
    <mergeCell ref="C39:D39"/>
    <mergeCell ref="C43:D43"/>
    <mergeCell ref="C36:D36"/>
  </mergeCells>
  <printOptions horizontalCentered="1" verticalCentered="1"/>
  <pageMargins left="0.31496062992125984" right="0.31496062992125984" top="0.35433070866141736" bottom="0.35433070866141736" header="0" footer="0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workbookViewId="0">
      <selection activeCell="D37" sqref="D37:F37"/>
    </sheetView>
  </sheetViews>
  <sheetFormatPr baseColWidth="10" defaultColWidth="0" defaultRowHeight="12" zeroHeight="1" x14ac:dyDescent="0.2"/>
  <cols>
    <col min="1" max="1" width="3.42578125" style="8" customWidth="1"/>
    <col min="2" max="3" width="3.7109375" style="8" customWidth="1"/>
    <col min="4" max="4" width="24" style="8" customWidth="1"/>
    <col min="5" max="5" width="22.85546875" style="8" customWidth="1"/>
    <col min="6" max="6" width="20.140625" style="8" customWidth="1"/>
    <col min="7" max="8" width="18.7109375" style="22" customWidth="1"/>
    <col min="9" max="9" width="7.7109375" style="8" customWidth="1"/>
    <col min="10" max="11" width="3.7109375" style="181" customWidth="1"/>
    <col min="12" max="16" width="18.7109375" style="181" customWidth="1"/>
    <col min="17" max="17" width="1.85546875" style="181" customWidth="1"/>
    <col min="18" max="18" width="3" style="181" customWidth="1"/>
    <col min="19" max="16384" width="0" style="181" hidden="1"/>
  </cols>
  <sheetData>
    <row r="1" spans="1:17" x14ac:dyDescent="0.2"/>
    <row r="2" spans="1:17" s="2" customFormat="1" x14ac:dyDescent="0.2">
      <c r="B2" s="3"/>
      <c r="C2" s="3"/>
      <c r="D2" s="3"/>
      <c r="E2" s="75" t="s">
        <v>60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3"/>
      <c r="Q2" s="3"/>
    </row>
    <row r="3" spans="1:17" x14ac:dyDescent="0.2">
      <c r="B3" s="3"/>
      <c r="C3" s="3"/>
      <c r="D3" s="3"/>
      <c r="E3" s="75" t="s">
        <v>61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3"/>
      <c r="Q3" s="3"/>
    </row>
    <row r="4" spans="1:17" x14ac:dyDescent="0.2">
      <c r="B4" s="3"/>
      <c r="C4" s="3"/>
      <c r="D4" s="3"/>
      <c r="E4" s="75" t="s">
        <v>207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3"/>
      <c r="Q4" s="3"/>
    </row>
    <row r="5" spans="1:17" x14ac:dyDescent="0.2">
      <c r="B5" s="3"/>
      <c r="C5" s="3"/>
      <c r="D5" s="3"/>
      <c r="E5" s="75" t="s">
        <v>59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  <c r="Q5" s="3"/>
    </row>
    <row r="6" spans="1:17" x14ac:dyDescent="0.2">
      <c r="C6" s="154"/>
      <c r="D6" s="324"/>
      <c r="E6" s="75" t="s">
        <v>1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2"/>
      <c r="Q6" s="2"/>
    </row>
    <row r="7" spans="1:17" s="2" customFormat="1" x14ac:dyDescent="0.2">
      <c r="A7" s="329"/>
      <c r="B7" s="205"/>
      <c r="C7" s="205"/>
      <c r="D7" s="205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202"/>
    </row>
    <row r="8" spans="1:17" s="2" customFormat="1" x14ac:dyDescent="0.2">
      <c r="A8" s="8"/>
      <c r="B8" s="154"/>
      <c r="C8" s="154"/>
      <c r="D8" s="324"/>
      <c r="E8" s="154"/>
      <c r="F8" s="154"/>
      <c r="G8" s="327"/>
      <c r="H8" s="327"/>
      <c r="I8" s="324"/>
    </row>
    <row r="9" spans="1:17" s="2" customFormat="1" x14ac:dyDescent="0.2">
      <c r="A9" s="8"/>
      <c r="B9" s="8"/>
      <c r="C9" s="326"/>
      <c r="D9" s="324"/>
      <c r="E9" s="326"/>
      <c r="F9" s="326"/>
      <c r="G9" s="325"/>
      <c r="H9" s="325"/>
      <c r="I9" s="324"/>
    </row>
    <row r="10" spans="1:17" s="2" customFormat="1" x14ac:dyDescent="0.2">
      <c r="A10" s="323"/>
      <c r="B10" s="322" t="s">
        <v>2</v>
      </c>
      <c r="C10" s="320"/>
      <c r="D10" s="320"/>
      <c r="E10" s="320"/>
      <c r="F10" s="62"/>
      <c r="G10" s="13">
        <v>2020</v>
      </c>
      <c r="H10" s="13">
        <v>2019</v>
      </c>
      <c r="I10" s="321"/>
      <c r="J10" s="320" t="s">
        <v>2</v>
      </c>
      <c r="K10" s="320"/>
      <c r="L10" s="320"/>
      <c r="M10" s="320"/>
      <c r="N10" s="62"/>
      <c r="O10" s="13">
        <v>2020</v>
      </c>
      <c r="P10" s="13">
        <v>2019</v>
      </c>
      <c r="Q10" s="319"/>
    </row>
    <row r="11" spans="1:17" s="2" customFormat="1" x14ac:dyDescent="0.2">
      <c r="A11" s="8"/>
      <c r="B11" s="16"/>
      <c r="C11" s="8"/>
      <c r="D11" s="17"/>
      <c r="E11" s="17"/>
      <c r="F11" s="17"/>
      <c r="G11" s="297"/>
      <c r="H11" s="297"/>
      <c r="I11" s="8"/>
      <c r="Q11" s="19"/>
    </row>
    <row r="12" spans="1:17" s="2" customFormat="1" x14ac:dyDescent="0.2">
      <c r="A12" s="22"/>
      <c r="B12" s="152"/>
      <c r="C12" s="151"/>
      <c r="D12" s="151"/>
      <c r="E12" s="151"/>
      <c r="F12" s="151"/>
      <c r="G12" s="297"/>
      <c r="H12" s="297"/>
      <c r="I12" s="22"/>
      <c r="Q12" s="19"/>
    </row>
    <row r="13" spans="1:17" x14ac:dyDescent="0.2">
      <c r="A13" s="22"/>
      <c r="B13" s="318" t="s">
        <v>206</v>
      </c>
      <c r="C13" s="311"/>
      <c r="D13" s="311"/>
      <c r="E13" s="311"/>
      <c r="F13" s="311"/>
      <c r="G13" s="297"/>
      <c r="H13" s="297"/>
      <c r="I13" s="22"/>
      <c r="J13" s="311" t="s">
        <v>205</v>
      </c>
      <c r="K13" s="311"/>
      <c r="L13" s="311"/>
      <c r="M13" s="311"/>
      <c r="N13" s="311"/>
      <c r="O13" s="296"/>
      <c r="P13" s="296"/>
      <c r="Q13" s="19"/>
    </row>
    <row r="14" spans="1:17" x14ac:dyDescent="0.2">
      <c r="A14" s="22"/>
      <c r="B14" s="152"/>
      <c r="C14" s="151"/>
      <c r="D14" s="22"/>
      <c r="E14" s="151"/>
      <c r="F14" s="151"/>
      <c r="G14" s="297"/>
      <c r="H14" s="297"/>
      <c r="I14" s="22"/>
      <c r="J14" s="22"/>
      <c r="K14" s="151"/>
      <c r="L14" s="151"/>
      <c r="M14" s="151"/>
      <c r="N14" s="151"/>
      <c r="O14" s="296"/>
      <c r="P14" s="296"/>
      <c r="Q14" s="19"/>
    </row>
    <row r="15" spans="1:17" x14ac:dyDescent="0.2">
      <c r="A15" s="22"/>
      <c r="B15" s="152"/>
      <c r="C15" s="311" t="s">
        <v>125</v>
      </c>
      <c r="D15" s="311"/>
      <c r="E15" s="311"/>
      <c r="F15" s="311"/>
      <c r="G15" s="312">
        <f>SUM(G16:G25)</f>
        <v>47709103</v>
      </c>
      <c r="H15" s="312">
        <f>SUM(H16:H25)</f>
        <v>43933421</v>
      </c>
      <c r="I15" s="22"/>
      <c r="J15" s="22"/>
      <c r="K15" s="311" t="s">
        <v>125</v>
      </c>
      <c r="L15" s="311"/>
      <c r="M15" s="311"/>
      <c r="N15" s="311"/>
      <c r="O15" s="312">
        <f>SUM(O16:O18)</f>
        <v>458144</v>
      </c>
      <c r="P15" s="312">
        <f>SUM(P16:P18)</f>
        <v>24379598</v>
      </c>
      <c r="Q15" s="19"/>
    </row>
    <row r="16" spans="1:17" x14ac:dyDescent="0.2">
      <c r="A16" s="22"/>
      <c r="B16" s="152"/>
      <c r="C16" s="151"/>
      <c r="D16" s="314" t="s">
        <v>7</v>
      </c>
      <c r="E16" s="314"/>
      <c r="F16" s="314"/>
      <c r="G16" s="313">
        <v>0</v>
      </c>
      <c r="H16" s="313">
        <v>0</v>
      </c>
      <c r="I16" s="22"/>
      <c r="J16" s="22"/>
      <c r="K16" s="2"/>
      <c r="L16" s="315" t="s">
        <v>91</v>
      </c>
      <c r="M16" s="315"/>
      <c r="N16" s="315"/>
      <c r="O16" s="313">
        <v>0</v>
      </c>
      <c r="P16" s="313">
        <v>23597438</v>
      </c>
      <c r="Q16" s="19"/>
    </row>
    <row r="17" spans="1:17" x14ac:dyDescent="0.2">
      <c r="A17" s="22"/>
      <c r="B17" s="152"/>
      <c r="C17" s="151"/>
      <c r="D17" s="314" t="s">
        <v>204</v>
      </c>
      <c r="E17" s="314"/>
      <c r="F17" s="314"/>
      <c r="G17" s="313">
        <v>0</v>
      </c>
      <c r="H17" s="313">
        <v>0</v>
      </c>
      <c r="I17" s="22"/>
      <c r="J17" s="22"/>
      <c r="K17" s="2"/>
      <c r="L17" s="315" t="s">
        <v>89</v>
      </c>
      <c r="M17" s="315"/>
      <c r="N17" s="315"/>
      <c r="O17" s="313">
        <v>0</v>
      </c>
      <c r="P17" s="313">
        <v>0</v>
      </c>
      <c r="Q17" s="19"/>
    </row>
    <row r="18" spans="1:17" x14ac:dyDescent="0.2">
      <c r="A18" s="22"/>
      <c r="B18" s="152"/>
      <c r="C18" s="317"/>
      <c r="D18" s="314" t="s">
        <v>203</v>
      </c>
      <c r="E18" s="314"/>
      <c r="F18" s="314"/>
      <c r="G18" s="313">
        <v>0</v>
      </c>
      <c r="H18" s="313">
        <v>0</v>
      </c>
      <c r="I18" s="22"/>
      <c r="J18" s="22"/>
      <c r="K18" s="297"/>
      <c r="L18" s="315" t="s">
        <v>202</v>
      </c>
      <c r="M18" s="315"/>
      <c r="N18" s="315"/>
      <c r="O18" s="313">
        <v>458144</v>
      </c>
      <c r="P18" s="313">
        <v>782160</v>
      </c>
      <c r="Q18" s="19"/>
    </row>
    <row r="19" spans="1:17" x14ac:dyDescent="0.2">
      <c r="A19" s="22"/>
      <c r="B19" s="152"/>
      <c r="C19" s="317"/>
      <c r="D19" s="314" t="s">
        <v>13</v>
      </c>
      <c r="E19" s="314"/>
      <c r="F19" s="314"/>
      <c r="G19" s="313">
        <v>0</v>
      </c>
      <c r="H19" s="313">
        <v>0</v>
      </c>
      <c r="I19" s="22"/>
      <c r="J19" s="22"/>
      <c r="K19" s="297"/>
      <c r="L19" s="2"/>
      <c r="M19" s="2"/>
      <c r="N19" s="2"/>
      <c r="O19" s="2"/>
      <c r="P19" s="2"/>
      <c r="Q19" s="19"/>
    </row>
    <row r="20" spans="1:17" x14ac:dyDescent="0.2">
      <c r="A20" s="22"/>
      <c r="B20" s="152"/>
      <c r="C20" s="317"/>
      <c r="D20" s="314" t="s">
        <v>55</v>
      </c>
      <c r="E20" s="314"/>
      <c r="F20" s="314"/>
      <c r="G20" s="313">
        <v>24595</v>
      </c>
      <c r="H20" s="313">
        <v>0</v>
      </c>
      <c r="I20" s="22"/>
      <c r="J20" s="22"/>
      <c r="K20" s="311" t="s">
        <v>124</v>
      </c>
      <c r="L20" s="311"/>
      <c r="M20" s="311"/>
      <c r="N20" s="311"/>
      <c r="O20" s="312">
        <f>SUM(O21:O23)</f>
        <v>173720</v>
      </c>
      <c r="P20" s="312">
        <f>SUM(P21:P23)</f>
        <v>23588225</v>
      </c>
      <c r="Q20" s="19"/>
    </row>
    <row r="21" spans="1:17" ht="12" customHeight="1" x14ac:dyDescent="0.2">
      <c r="A21" s="22"/>
      <c r="B21" s="152"/>
      <c r="C21" s="317"/>
      <c r="D21" s="314" t="s">
        <v>56</v>
      </c>
      <c r="E21" s="314"/>
      <c r="F21" s="314"/>
      <c r="G21" s="313">
        <v>0</v>
      </c>
      <c r="H21" s="313">
        <v>0</v>
      </c>
      <c r="I21" s="22"/>
      <c r="J21" s="22"/>
      <c r="K21" s="297"/>
      <c r="L21" s="315" t="s">
        <v>91</v>
      </c>
      <c r="M21" s="315"/>
      <c r="N21" s="315"/>
      <c r="O21" s="313">
        <v>0</v>
      </c>
      <c r="P21" s="313">
        <v>23597438</v>
      </c>
      <c r="Q21" s="19"/>
    </row>
    <row r="22" spans="1:17" ht="12" customHeight="1" x14ac:dyDescent="0.2">
      <c r="A22" s="22"/>
      <c r="B22" s="152"/>
      <c r="C22" s="317"/>
      <c r="D22" s="314" t="s">
        <v>201</v>
      </c>
      <c r="E22" s="314"/>
      <c r="F22" s="314"/>
      <c r="G22" s="313">
        <v>470288</v>
      </c>
      <c r="H22" s="313">
        <v>905451</v>
      </c>
      <c r="I22" s="22"/>
      <c r="J22" s="22"/>
      <c r="K22" s="151"/>
      <c r="L22" s="315" t="s">
        <v>89</v>
      </c>
      <c r="M22" s="315"/>
      <c r="N22" s="315"/>
      <c r="O22" s="313">
        <v>235298</v>
      </c>
      <c r="P22" s="313">
        <v>0</v>
      </c>
      <c r="Q22" s="19"/>
    </row>
    <row r="23" spans="1:17" ht="26.25" customHeight="1" x14ac:dyDescent="0.2">
      <c r="A23" s="22"/>
      <c r="B23" s="152"/>
      <c r="C23" s="317"/>
      <c r="D23" s="314" t="s">
        <v>200</v>
      </c>
      <c r="E23" s="314"/>
      <c r="F23" s="314"/>
      <c r="G23" s="313">
        <v>0</v>
      </c>
      <c r="H23" s="313">
        <v>0</v>
      </c>
      <c r="I23" s="22"/>
      <c r="J23" s="22"/>
      <c r="K23" s="2"/>
      <c r="L23" s="315" t="s">
        <v>199</v>
      </c>
      <c r="M23" s="315"/>
      <c r="N23" s="315"/>
      <c r="O23" s="313">
        <v>-61578</v>
      </c>
      <c r="P23" s="313">
        <v>-9213</v>
      </c>
      <c r="Q23" s="19"/>
    </row>
    <row r="24" spans="1:17" ht="26.25" customHeight="1" x14ac:dyDescent="0.2">
      <c r="A24" s="22"/>
      <c r="B24" s="152"/>
      <c r="C24" s="317"/>
      <c r="D24" s="314" t="s">
        <v>54</v>
      </c>
      <c r="E24" s="314"/>
      <c r="F24" s="314"/>
      <c r="G24" s="313">
        <v>47111964</v>
      </c>
      <c r="H24" s="313">
        <v>42821235</v>
      </c>
      <c r="I24" s="22"/>
      <c r="J24" s="22"/>
      <c r="K24" s="311" t="s">
        <v>198</v>
      </c>
      <c r="L24" s="311"/>
      <c r="M24" s="311"/>
      <c r="N24" s="311"/>
      <c r="O24" s="312">
        <f>O15-O20</f>
        <v>284424</v>
      </c>
      <c r="P24" s="312">
        <f>P15-P20</f>
        <v>791373</v>
      </c>
      <c r="Q24" s="19"/>
    </row>
    <row r="25" spans="1:17" ht="12" customHeight="1" x14ac:dyDescent="0.2">
      <c r="A25" s="22"/>
      <c r="B25" s="152"/>
      <c r="C25" s="151"/>
      <c r="D25" s="314" t="s">
        <v>197</v>
      </c>
      <c r="E25" s="314"/>
      <c r="F25" s="314"/>
      <c r="G25" s="313">
        <v>102256</v>
      </c>
      <c r="H25" s="313">
        <v>206735</v>
      </c>
      <c r="I25" s="22"/>
      <c r="J25" s="22"/>
      <c r="K25" s="2"/>
      <c r="L25" s="2"/>
      <c r="M25" s="2"/>
      <c r="N25" s="2"/>
      <c r="O25" s="2"/>
      <c r="P25" s="2"/>
      <c r="Q25" s="19"/>
    </row>
    <row r="26" spans="1:17" ht="12" customHeight="1" x14ac:dyDescent="0.25">
      <c r="A26" s="22"/>
      <c r="B26" s="152"/>
      <c r="C26" s="151"/>
      <c r="D26" s="1"/>
      <c r="E26" s="316"/>
      <c r="F26" s="175"/>
      <c r="G26" s="313"/>
      <c r="H26" s="313"/>
      <c r="I26" s="22"/>
      <c r="J26" s="22"/>
      <c r="K26" s="2"/>
      <c r="L26" s="2"/>
      <c r="M26" s="2"/>
      <c r="N26" s="2"/>
      <c r="O26" s="2"/>
      <c r="P26" s="2"/>
      <c r="Q26" s="19"/>
    </row>
    <row r="27" spans="1:17" x14ac:dyDescent="0.2">
      <c r="A27" s="22"/>
      <c r="B27" s="152"/>
      <c r="C27" s="151"/>
      <c r="D27" s="22"/>
      <c r="E27" s="151"/>
      <c r="F27" s="151"/>
      <c r="G27" s="297"/>
      <c r="H27" s="297"/>
      <c r="I27" s="22"/>
      <c r="J27" s="2"/>
      <c r="K27" s="2"/>
      <c r="L27" s="2"/>
      <c r="M27" s="2"/>
      <c r="N27" s="2"/>
      <c r="O27" s="2"/>
      <c r="P27" s="2"/>
      <c r="Q27" s="19"/>
    </row>
    <row r="28" spans="1:17" x14ac:dyDescent="0.2">
      <c r="A28" s="22"/>
      <c r="B28" s="152"/>
      <c r="C28" s="311" t="s">
        <v>124</v>
      </c>
      <c r="D28" s="311"/>
      <c r="E28" s="311"/>
      <c r="F28" s="311"/>
      <c r="G28" s="312">
        <f>SUM(G29:G44)</f>
        <v>48504254</v>
      </c>
      <c r="H28" s="312">
        <f>SUM(H29:H44)</f>
        <v>44213035</v>
      </c>
      <c r="I28" s="22"/>
      <c r="J28" s="311" t="s">
        <v>196</v>
      </c>
      <c r="K28" s="311"/>
      <c r="L28" s="311"/>
      <c r="M28" s="311"/>
      <c r="N28" s="311"/>
      <c r="O28" s="296"/>
      <c r="P28" s="296"/>
      <c r="Q28" s="19"/>
    </row>
    <row r="29" spans="1:17" x14ac:dyDescent="0.2">
      <c r="A29" s="22"/>
      <c r="B29" s="152"/>
      <c r="C29" s="306"/>
      <c r="D29" s="314" t="s">
        <v>195</v>
      </c>
      <c r="E29" s="314"/>
      <c r="F29" s="314"/>
      <c r="G29" s="313">
        <v>25647992</v>
      </c>
      <c r="H29" s="313">
        <v>24664795</v>
      </c>
      <c r="I29" s="22"/>
      <c r="J29" s="22"/>
      <c r="K29" s="151"/>
      <c r="L29" s="151"/>
      <c r="M29" s="151"/>
      <c r="N29" s="151"/>
      <c r="O29" s="296"/>
      <c r="P29" s="296"/>
      <c r="Q29" s="19"/>
    </row>
    <row r="30" spans="1:17" x14ac:dyDescent="0.2">
      <c r="A30" s="22"/>
      <c r="B30" s="152"/>
      <c r="C30" s="306"/>
      <c r="D30" s="314" t="s">
        <v>10</v>
      </c>
      <c r="E30" s="314"/>
      <c r="F30" s="314"/>
      <c r="G30" s="313">
        <v>3458018</v>
      </c>
      <c r="H30" s="313">
        <v>3079292</v>
      </c>
      <c r="I30" s="22"/>
      <c r="J30" s="2"/>
      <c r="K30" s="311" t="s">
        <v>125</v>
      </c>
      <c r="L30" s="311"/>
      <c r="M30" s="311"/>
      <c r="N30" s="311"/>
      <c r="O30" s="312">
        <f>O31+O34+O35</f>
        <v>0</v>
      </c>
      <c r="P30" s="312">
        <f>P31+P34+P35</f>
        <v>0</v>
      </c>
      <c r="Q30" s="19"/>
    </row>
    <row r="31" spans="1:17" x14ac:dyDescent="0.2">
      <c r="A31" s="22"/>
      <c r="B31" s="152"/>
      <c r="C31" s="306"/>
      <c r="D31" s="314" t="s">
        <v>12</v>
      </c>
      <c r="E31" s="314"/>
      <c r="F31" s="314"/>
      <c r="G31" s="313">
        <v>12332817</v>
      </c>
      <c r="H31" s="313">
        <v>11895174</v>
      </c>
      <c r="I31" s="22"/>
      <c r="J31" s="22"/>
      <c r="K31" s="2"/>
      <c r="L31" s="315" t="s">
        <v>194</v>
      </c>
      <c r="M31" s="315"/>
      <c r="N31" s="315"/>
      <c r="O31" s="313">
        <f>SUM(O32:O33)</f>
        <v>0</v>
      </c>
      <c r="P31" s="313">
        <f>SUM(P32:P33)</f>
        <v>0</v>
      </c>
      <c r="Q31" s="19"/>
    </row>
    <row r="32" spans="1:17" x14ac:dyDescent="0.2">
      <c r="A32" s="22"/>
      <c r="B32" s="152"/>
      <c r="C32" s="151"/>
      <c r="D32" s="314" t="s">
        <v>14</v>
      </c>
      <c r="E32" s="314"/>
      <c r="F32" s="314"/>
      <c r="G32" s="313">
        <v>0</v>
      </c>
      <c r="H32" s="313">
        <v>0</v>
      </c>
      <c r="I32" s="22"/>
      <c r="J32" s="22"/>
      <c r="K32" s="306"/>
      <c r="L32" s="315" t="s">
        <v>189</v>
      </c>
      <c r="M32" s="315"/>
      <c r="N32" s="315"/>
      <c r="O32" s="313">
        <v>0</v>
      </c>
      <c r="P32" s="313">
        <v>0</v>
      </c>
      <c r="Q32" s="19"/>
    </row>
    <row r="33" spans="1:17" x14ac:dyDescent="0.2">
      <c r="A33" s="22"/>
      <c r="B33" s="152"/>
      <c r="C33" s="306"/>
      <c r="D33" s="314" t="s">
        <v>193</v>
      </c>
      <c r="E33" s="314"/>
      <c r="F33" s="314"/>
      <c r="G33" s="313">
        <v>0</v>
      </c>
      <c r="H33" s="313">
        <v>0</v>
      </c>
      <c r="I33" s="22"/>
      <c r="J33" s="22"/>
      <c r="K33" s="306"/>
      <c r="L33" s="315" t="s">
        <v>188</v>
      </c>
      <c r="M33" s="315"/>
      <c r="N33" s="315"/>
      <c r="O33" s="313">
        <v>0</v>
      </c>
      <c r="P33" s="313">
        <v>0</v>
      </c>
      <c r="Q33" s="19"/>
    </row>
    <row r="34" spans="1:17" ht="15" customHeight="1" x14ac:dyDescent="0.2">
      <c r="A34" s="22"/>
      <c r="B34" s="152"/>
      <c r="C34" s="306"/>
      <c r="D34" s="314" t="s">
        <v>192</v>
      </c>
      <c r="E34" s="314"/>
      <c r="F34" s="314"/>
      <c r="G34" s="313">
        <v>0</v>
      </c>
      <c r="H34" s="313">
        <v>0</v>
      </c>
      <c r="I34" s="22"/>
      <c r="J34" s="22"/>
      <c r="K34" s="306"/>
      <c r="L34" s="315" t="s">
        <v>191</v>
      </c>
      <c r="M34" s="315"/>
      <c r="N34" s="315"/>
      <c r="O34" s="313">
        <v>0</v>
      </c>
      <c r="P34" s="313">
        <v>0</v>
      </c>
      <c r="Q34" s="19"/>
    </row>
    <row r="35" spans="1:17" ht="15" customHeight="1" x14ac:dyDescent="0.2">
      <c r="A35" s="22"/>
      <c r="B35" s="152"/>
      <c r="C35" s="306"/>
      <c r="D35" s="314" t="s">
        <v>17</v>
      </c>
      <c r="E35" s="314"/>
      <c r="F35" s="314"/>
      <c r="G35" s="313">
        <v>6095752</v>
      </c>
      <c r="H35" s="313">
        <v>3645013</v>
      </c>
      <c r="I35" s="22"/>
      <c r="J35" s="22"/>
      <c r="K35" s="297"/>
      <c r="L35" s="315"/>
      <c r="M35" s="315"/>
      <c r="N35" s="315"/>
      <c r="O35" s="313"/>
      <c r="P35" s="313"/>
      <c r="Q35" s="19"/>
    </row>
    <row r="36" spans="1:17" ht="15" customHeight="1" x14ac:dyDescent="0.2">
      <c r="A36" s="22"/>
      <c r="B36" s="152"/>
      <c r="C36" s="306"/>
      <c r="D36" s="314" t="s">
        <v>18</v>
      </c>
      <c r="E36" s="314"/>
      <c r="F36" s="314"/>
      <c r="G36" s="313">
        <v>0</v>
      </c>
      <c r="H36" s="313">
        <v>0</v>
      </c>
      <c r="I36" s="22"/>
      <c r="J36" s="22"/>
      <c r="K36" s="297"/>
      <c r="L36" s="2"/>
      <c r="M36" s="2"/>
      <c r="N36" s="2"/>
      <c r="O36" s="2"/>
      <c r="P36" s="2"/>
      <c r="Q36" s="19"/>
    </row>
    <row r="37" spans="1:17" ht="15" customHeight="1" x14ac:dyDescent="0.2">
      <c r="A37" s="22"/>
      <c r="B37" s="152"/>
      <c r="C37" s="306"/>
      <c r="D37" s="314" t="s">
        <v>20</v>
      </c>
      <c r="E37" s="314"/>
      <c r="F37" s="314"/>
      <c r="G37" s="313">
        <v>0</v>
      </c>
      <c r="H37" s="313">
        <v>0</v>
      </c>
      <c r="I37" s="22"/>
      <c r="J37" s="22"/>
      <c r="K37" s="311" t="s">
        <v>124</v>
      </c>
      <c r="L37" s="311"/>
      <c r="M37" s="311"/>
      <c r="N37" s="311"/>
      <c r="O37" s="312">
        <f>O38+O41+O42</f>
        <v>-593822</v>
      </c>
      <c r="P37" s="312">
        <f>P38+P41+P42</f>
        <v>8231</v>
      </c>
      <c r="Q37" s="19"/>
    </row>
    <row r="38" spans="1:17" ht="15" customHeight="1" x14ac:dyDescent="0.2">
      <c r="A38" s="22"/>
      <c r="B38" s="152"/>
      <c r="C38" s="306"/>
      <c r="D38" s="314" t="s">
        <v>21</v>
      </c>
      <c r="E38" s="314"/>
      <c r="F38" s="314"/>
      <c r="G38" s="313">
        <v>0</v>
      </c>
      <c r="H38" s="313">
        <v>0</v>
      </c>
      <c r="I38" s="22"/>
      <c r="J38" s="2"/>
      <c r="K38" s="2"/>
      <c r="L38" s="315" t="s">
        <v>190</v>
      </c>
      <c r="M38" s="315"/>
      <c r="N38" s="315"/>
      <c r="O38" s="313">
        <f>SUM(O39:O40)</f>
        <v>0</v>
      </c>
      <c r="P38" s="313">
        <f>SUM(P39:P40)</f>
        <v>0</v>
      </c>
      <c r="Q38" s="19"/>
    </row>
    <row r="39" spans="1:17" ht="15" customHeight="1" x14ac:dyDescent="0.2">
      <c r="A39" s="22"/>
      <c r="B39" s="152"/>
      <c r="C39" s="306"/>
      <c r="D39" s="314" t="s">
        <v>22</v>
      </c>
      <c r="E39" s="314"/>
      <c r="F39" s="314"/>
      <c r="G39" s="313">
        <v>260380</v>
      </c>
      <c r="H39" s="313">
        <v>174000</v>
      </c>
      <c r="I39" s="22"/>
      <c r="J39" s="22"/>
      <c r="K39" s="2"/>
      <c r="L39" s="315" t="s">
        <v>189</v>
      </c>
      <c r="M39" s="315"/>
      <c r="N39" s="315"/>
      <c r="O39" s="313">
        <v>0</v>
      </c>
      <c r="P39" s="313">
        <v>0</v>
      </c>
      <c r="Q39" s="19"/>
    </row>
    <row r="40" spans="1:17" ht="15" customHeight="1" x14ac:dyDescent="0.2">
      <c r="A40" s="22"/>
      <c r="B40" s="152"/>
      <c r="C40" s="306"/>
      <c r="D40" s="314" t="s">
        <v>24</v>
      </c>
      <c r="E40" s="314"/>
      <c r="F40" s="314"/>
      <c r="G40" s="313">
        <v>0</v>
      </c>
      <c r="H40" s="313">
        <v>0</v>
      </c>
      <c r="I40" s="22"/>
      <c r="J40" s="22"/>
      <c r="K40" s="306"/>
      <c r="L40" s="315" t="s">
        <v>188</v>
      </c>
      <c r="M40" s="315"/>
      <c r="N40" s="315"/>
      <c r="O40" s="313">
        <v>0</v>
      </c>
      <c r="P40" s="313">
        <v>0</v>
      </c>
      <c r="Q40" s="19"/>
    </row>
    <row r="41" spans="1:17" ht="15" customHeight="1" x14ac:dyDescent="0.2">
      <c r="A41" s="22"/>
      <c r="B41" s="152"/>
      <c r="C41" s="306"/>
      <c r="D41" s="314" t="s">
        <v>187</v>
      </c>
      <c r="E41" s="314"/>
      <c r="F41" s="314"/>
      <c r="G41" s="313">
        <v>0</v>
      </c>
      <c r="H41" s="313">
        <v>0</v>
      </c>
      <c r="I41" s="22"/>
      <c r="J41" s="22"/>
      <c r="K41" s="306"/>
      <c r="L41" s="315" t="s">
        <v>186</v>
      </c>
      <c r="M41" s="315"/>
      <c r="N41" s="315"/>
      <c r="O41" s="313">
        <v>-593822</v>
      </c>
      <c r="P41" s="313">
        <v>8231</v>
      </c>
      <c r="Q41" s="19"/>
    </row>
    <row r="42" spans="1:17" ht="15" customHeight="1" x14ac:dyDescent="0.2">
      <c r="A42" s="22"/>
      <c r="B42" s="152"/>
      <c r="C42" s="151"/>
      <c r="D42" s="314" t="s">
        <v>172</v>
      </c>
      <c r="E42" s="314"/>
      <c r="F42" s="314"/>
      <c r="G42" s="313">
        <v>0</v>
      </c>
      <c r="H42" s="313">
        <v>0</v>
      </c>
      <c r="I42" s="22"/>
      <c r="J42" s="22"/>
      <c r="K42" s="306"/>
      <c r="L42" s="315"/>
      <c r="M42" s="315"/>
      <c r="N42" s="315"/>
      <c r="O42" s="313"/>
      <c r="P42" s="313"/>
      <c r="Q42" s="19"/>
    </row>
    <row r="43" spans="1:17" ht="15" customHeight="1" x14ac:dyDescent="0.2">
      <c r="A43" s="22"/>
      <c r="B43" s="152"/>
      <c r="C43" s="306"/>
      <c r="D43" s="314" t="s">
        <v>32</v>
      </c>
      <c r="E43" s="314"/>
      <c r="F43" s="314"/>
      <c r="G43" s="313">
        <v>0</v>
      </c>
      <c r="H43" s="313">
        <v>0</v>
      </c>
      <c r="I43" s="22"/>
      <c r="J43" s="22"/>
      <c r="K43" s="297"/>
      <c r="L43" s="2"/>
      <c r="M43" s="2"/>
      <c r="N43" s="2"/>
      <c r="O43" s="2"/>
      <c r="P43" s="2"/>
      <c r="Q43" s="19"/>
    </row>
    <row r="44" spans="1:17" ht="15" customHeight="1" x14ac:dyDescent="0.2">
      <c r="A44" s="22"/>
      <c r="B44" s="152"/>
      <c r="C44" s="306"/>
      <c r="D44" s="314" t="s">
        <v>185</v>
      </c>
      <c r="E44" s="314"/>
      <c r="F44" s="314"/>
      <c r="G44" s="313">
        <v>709295</v>
      </c>
      <c r="H44" s="313">
        <v>754761</v>
      </c>
      <c r="I44" s="22"/>
      <c r="J44" s="22"/>
      <c r="K44" s="311" t="s">
        <v>184</v>
      </c>
      <c r="L44" s="311"/>
      <c r="M44" s="311"/>
      <c r="N44" s="311"/>
      <c r="O44" s="312">
        <f>O30-O37</f>
        <v>593822</v>
      </c>
      <c r="P44" s="312">
        <f>P30-P37</f>
        <v>-8231</v>
      </c>
      <c r="Q44" s="19"/>
    </row>
    <row r="45" spans="1:17" ht="15" customHeight="1" x14ac:dyDescent="0.2">
      <c r="A45" s="22"/>
      <c r="B45" s="152"/>
      <c r="C45" s="306"/>
      <c r="D45" s="2"/>
      <c r="E45" s="2"/>
      <c r="F45" s="2"/>
      <c r="G45" s="2"/>
      <c r="H45" s="2"/>
      <c r="I45" s="22"/>
      <c r="J45" s="22"/>
      <c r="K45" s="297"/>
      <c r="L45" s="297"/>
      <c r="M45" s="297"/>
      <c r="N45" s="297"/>
      <c r="O45" s="296"/>
      <c r="P45" s="296"/>
      <c r="Q45" s="19"/>
    </row>
    <row r="46" spans="1:17" ht="17.25" customHeight="1" x14ac:dyDescent="0.2">
      <c r="A46" s="22"/>
      <c r="B46" s="152"/>
      <c r="C46" s="151"/>
      <c r="D46" s="22"/>
      <c r="E46" s="151"/>
      <c r="F46" s="151"/>
      <c r="G46" s="297"/>
      <c r="H46" s="297"/>
      <c r="I46" s="22"/>
      <c r="J46" s="22"/>
      <c r="K46" s="297"/>
      <c r="L46" s="297"/>
      <c r="M46" s="297"/>
      <c r="N46" s="297"/>
      <c r="O46" s="296"/>
      <c r="P46" s="296"/>
      <c r="Q46" s="19"/>
    </row>
    <row r="47" spans="1:17" s="301" customFormat="1" ht="25.5" customHeight="1" x14ac:dyDescent="0.2">
      <c r="A47" s="305"/>
      <c r="B47" s="307"/>
      <c r="C47" s="311" t="s">
        <v>183</v>
      </c>
      <c r="D47" s="311"/>
      <c r="E47" s="311"/>
      <c r="F47" s="311"/>
      <c r="G47" s="303">
        <f>G15-G28</f>
        <v>-795151</v>
      </c>
      <c r="H47" s="303">
        <f>H15-H28</f>
        <v>-279614</v>
      </c>
      <c r="I47" s="305"/>
      <c r="J47" s="309" t="s">
        <v>182</v>
      </c>
      <c r="K47" s="309"/>
      <c r="L47" s="309"/>
      <c r="M47" s="309"/>
      <c r="N47" s="309"/>
      <c r="O47" s="303">
        <f>G47+O24+O44</f>
        <v>83095</v>
      </c>
      <c r="P47" s="303">
        <f>H47+P24+P44</f>
        <v>503528</v>
      </c>
      <c r="Q47" s="302"/>
    </row>
    <row r="48" spans="1:17" s="301" customFormat="1" ht="25.5" customHeight="1" x14ac:dyDescent="0.2">
      <c r="A48" s="305"/>
      <c r="B48" s="307"/>
      <c r="C48" s="306"/>
      <c r="D48" s="306"/>
      <c r="E48" s="306"/>
      <c r="F48" s="306"/>
      <c r="G48" s="303"/>
      <c r="H48" s="303"/>
      <c r="I48" s="305"/>
      <c r="J48" s="304"/>
      <c r="K48" s="304"/>
      <c r="L48" s="304"/>
      <c r="M48" s="304"/>
      <c r="N48" s="304"/>
      <c r="O48" s="303"/>
      <c r="P48" s="303"/>
      <c r="Q48" s="302"/>
    </row>
    <row r="49" spans="1:17" s="301" customFormat="1" x14ac:dyDescent="0.2">
      <c r="A49" s="305"/>
      <c r="B49" s="307"/>
      <c r="C49" s="306"/>
      <c r="D49" s="306"/>
      <c r="E49" s="306"/>
      <c r="F49" s="306"/>
      <c r="G49" s="303"/>
      <c r="H49" s="303"/>
      <c r="I49" s="305"/>
      <c r="J49" s="309" t="s">
        <v>181</v>
      </c>
      <c r="K49" s="309"/>
      <c r="L49" s="309"/>
      <c r="M49" s="309"/>
      <c r="N49" s="309"/>
      <c r="O49" s="310">
        <v>2011915</v>
      </c>
      <c r="P49" s="310">
        <v>1508387</v>
      </c>
      <c r="Q49" s="302"/>
    </row>
    <row r="50" spans="1:17" s="301" customFormat="1" x14ac:dyDescent="0.2">
      <c r="A50" s="305"/>
      <c r="B50" s="307"/>
      <c r="C50" s="306"/>
      <c r="D50" s="306"/>
      <c r="E50" s="306"/>
      <c r="F50" s="306"/>
      <c r="G50" s="303"/>
      <c r="H50" s="303"/>
      <c r="I50" s="305"/>
      <c r="J50" s="309" t="s">
        <v>180</v>
      </c>
      <c r="K50" s="309"/>
      <c r="L50" s="309"/>
      <c r="M50" s="309"/>
      <c r="N50" s="309"/>
      <c r="O50" s="308">
        <f>+O47+O49</f>
        <v>2095010</v>
      </c>
      <c r="P50" s="308">
        <f>+P47+P49</f>
        <v>2011915</v>
      </c>
      <c r="Q50" s="302"/>
    </row>
    <row r="51" spans="1:17" s="301" customFormat="1" ht="9.75" customHeight="1" x14ac:dyDescent="0.2">
      <c r="A51" s="305"/>
      <c r="B51" s="307"/>
      <c r="C51" s="306"/>
      <c r="D51" s="306"/>
      <c r="E51" s="306"/>
      <c r="F51" s="306"/>
      <c r="G51" s="303"/>
      <c r="H51" s="303"/>
      <c r="I51" s="305"/>
      <c r="J51" s="304"/>
      <c r="K51" s="304"/>
      <c r="L51" s="304"/>
      <c r="M51" s="304"/>
      <c r="N51" s="304"/>
      <c r="O51" s="303"/>
      <c r="P51" s="303"/>
      <c r="Q51" s="302"/>
    </row>
    <row r="52" spans="1:17" ht="6" customHeight="1" x14ac:dyDescent="0.2">
      <c r="A52" s="22"/>
      <c r="B52" s="300"/>
      <c r="C52" s="299"/>
      <c r="D52" s="299"/>
      <c r="E52" s="299"/>
      <c r="F52" s="299"/>
      <c r="G52" s="298"/>
      <c r="H52" s="298"/>
      <c r="I52" s="143"/>
      <c r="J52" s="39"/>
      <c r="K52" s="39"/>
      <c r="L52" s="39"/>
      <c r="M52" s="39"/>
      <c r="N52" s="39"/>
      <c r="O52" s="39"/>
      <c r="P52" s="39"/>
      <c r="Q52" s="41"/>
    </row>
    <row r="53" spans="1:17" ht="6" customHeight="1" x14ac:dyDescent="0.2">
      <c r="A53" s="22"/>
      <c r="I53" s="22"/>
      <c r="J53" s="22"/>
      <c r="K53" s="297"/>
      <c r="L53" s="297"/>
      <c r="M53" s="297"/>
      <c r="N53" s="297"/>
      <c r="O53" s="296"/>
      <c r="P53" s="296"/>
      <c r="Q53" s="2"/>
    </row>
    <row r="54" spans="1:17" ht="6" customHeight="1" x14ac:dyDescent="0.2">
      <c r="A54" s="22"/>
      <c r="I54" s="22"/>
      <c r="J54" s="2"/>
      <c r="K54" s="2"/>
      <c r="L54" s="2"/>
      <c r="M54" s="2"/>
      <c r="N54" s="2"/>
      <c r="O54" s="2"/>
      <c r="P54" s="2"/>
      <c r="Q54" s="2"/>
    </row>
    <row r="55" spans="1:17" ht="15" customHeight="1" x14ac:dyDescent="0.2">
      <c r="A55" s="2"/>
      <c r="B55" s="29" t="s">
        <v>51</v>
      </c>
      <c r="C55" s="29"/>
      <c r="D55" s="29"/>
      <c r="E55" s="29"/>
      <c r="F55" s="29"/>
      <c r="G55" s="29"/>
      <c r="H55" s="29"/>
      <c r="I55" s="29"/>
      <c r="J55" s="29"/>
      <c r="K55" s="2"/>
      <c r="L55" s="2"/>
      <c r="M55" s="2"/>
      <c r="N55" s="2"/>
      <c r="O55" s="2"/>
      <c r="P55" s="2"/>
      <c r="Q55" s="2"/>
    </row>
    <row r="56" spans="1:17" ht="9.75" customHeight="1" x14ac:dyDescent="0.2">
      <c r="A56" s="2"/>
      <c r="B56" s="29"/>
      <c r="C56" s="47"/>
      <c r="D56" s="48"/>
      <c r="E56" s="48"/>
      <c r="F56" s="2"/>
      <c r="G56" s="49"/>
      <c r="H56" s="47"/>
      <c r="I56" s="48"/>
      <c r="J56" s="48"/>
      <c r="K56" s="2"/>
      <c r="L56" s="2"/>
      <c r="M56" s="2"/>
      <c r="N56" s="2"/>
      <c r="O56" s="2"/>
      <c r="P56" s="2"/>
      <c r="Q56" s="2"/>
    </row>
    <row r="57" spans="1:17" ht="40.5" customHeight="1" x14ac:dyDescent="0.2">
      <c r="A57" s="2"/>
      <c r="B57" s="29"/>
      <c r="C57" s="47"/>
      <c r="D57" s="295"/>
      <c r="E57" s="295"/>
      <c r="F57" s="295"/>
      <c r="G57" s="295"/>
      <c r="H57" s="47"/>
      <c r="I57" s="48"/>
      <c r="J57" s="48"/>
      <c r="K57" s="2"/>
      <c r="L57" s="161"/>
      <c r="M57" s="161"/>
      <c r="N57" s="161"/>
      <c r="O57" s="161"/>
      <c r="P57" s="2"/>
      <c r="Q57" s="2"/>
    </row>
    <row r="58" spans="1:17" ht="15" customHeight="1" x14ac:dyDescent="0.2">
      <c r="A58" s="2"/>
      <c r="B58" s="51"/>
      <c r="C58" s="2"/>
      <c r="D58" s="61"/>
      <c r="E58" s="61"/>
      <c r="F58" s="61"/>
      <c r="G58" s="61"/>
      <c r="H58" s="2"/>
      <c r="I58" s="52"/>
      <c r="J58" s="2"/>
      <c r="K58" s="8"/>
      <c r="L58" s="61"/>
      <c r="M58" s="61"/>
      <c r="N58" s="61"/>
      <c r="O58" s="61"/>
      <c r="P58" s="2"/>
      <c r="Q58" s="2"/>
    </row>
    <row r="59" spans="1:17" ht="15" customHeight="1" x14ac:dyDescent="0.2">
      <c r="A59" s="2"/>
      <c r="B59" s="53"/>
      <c r="C59" s="2"/>
      <c r="D59" s="60"/>
      <c r="E59" s="60"/>
      <c r="F59" s="60"/>
      <c r="G59" s="60"/>
      <c r="H59" s="2"/>
      <c r="I59" s="52"/>
      <c r="J59" s="2"/>
      <c r="L59" s="60"/>
      <c r="M59" s="60"/>
      <c r="N59" s="60"/>
      <c r="O59" s="60"/>
      <c r="P59" s="2"/>
      <c r="Q59" s="2"/>
    </row>
    <row r="60" spans="1:17" ht="30" customHeight="1" x14ac:dyDescent="0.2"/>
    <row r="61" spans="1:17" x14ac:dyDescent="0.2"/>
  </sheetData>
  <mergeCells count="66">
    <mergeCell ref="D16:F16"/>
    <mergeCell ref="L16:N16"/>
    <mergeCell ref="D17:F17"/>
    <mergeCell ref="L17:N17"/>
    <mergeCell ref="D18:F18"/>
    <mergeCell ref="L18:N18"/>
    <mergeCell ref="D19:F19"/>
    <mergeCell ref="E2:O2"/>
    <mergeCell ref="E4:O4"/>
    <mergeCell ref="D25:F25"/>
    <mergeCell ref="B10:E10"/>
    <mergeCell ref="J10:M10"/>
    <mergeCell ref="B13:F13"/>
    <mergeCell ref="J13:N13"/>
    <mergeCell ref="C15:F15"/>
    <mergeCell ref="K15:N15"/>
    <mergeCell ref="D20:F20"/>
    <mergeCell ref="K20:N20"/>
    <mergeCell ref="D21:F21"/>
    <mergeCell ref="L21:N21"/>
    <mergeCell ref="D22:F22"/>
    <mergeCell ref="L22:N22"/>
    <mergeCell ref="D32:F32"/>
    <mergeCell ref="L32:N32"/>
    <mergeCell ref="D23:F23"/>
    <mergeCell ref="L23:N23"/>
    <mergeCell ref="D24:F24"/>
    <mergeCell ref="K24:N24"/>
    <mergeCell ref="C28:F28"/>
    <mergeCell ref="J28:N28"/>
    <mergeCell ref="K37:N37"/>
    <mergeCell ref="D38:F38"/>
    <mergeCell ref="L38:N38"/>
    <mergeCell ref="D39:F39"/>
    <mergeCell ref="L39:N39"/>
    <mergeCell ref="D33:F33"/>
    <mergeCell ref="E3:O3"/>
    <mergeCell ref="J49:N49"/>
    <mergeCell ref="J50:N50"/>
    <mergeCell ref="D57:G57"/>
    <mergeCell ref="D40:F40"/>
    <mergeCell ref="L40:N40"/>
    <mergeCell ref="D41:F41"/>
    <mergeCell ref="L41:N41"/>
    <mergeCell ref="L57:O57"/>
    <mergeCell ref="C47:F47"/>
    <mergeCell ref="L33:N33"/>
    <mergeCell ref="D34:F34"/>
    <mergeCell ref="L34:N34"/>
    <mergeCell ref="D35:F35"/>
    <mergeCell ref="L35:N35"/>
    <mergeCell ref="D29:F29"/>
    <mergeCell ref="D30:F30"/>
    <mergeCell ref="K30:N30"/>
    <mergeCell ref="D31:F31"/>
    <mergeCell ref="L31:N31"/>
    <mergeCell ref="J47:N47"/>
    <mergeCell ref="E5:O5"/>
    <mergeCell ref="E6:O6"/>
    <mergeCell ref="D42:F42"/>
    <mergeCell ref="L42:N42"/>
    <mergeCell ref="D43:F43"/>
    <mergeCell ref="D44:F44"/>
    <mergeCell ref="K44:N44"/>
    <mergeCell ref="D36:F36"/>
    <mergeCell ref="D37:F37"/>
  </mergeCells>
  <printOptions horizontalCentered="1" verticalCentered="1"/>
  <pageMargins left="0.31496062992125984" right="0.31496062992125984" top="0.35433070866141736" bottom="0.35433070866141736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</vt:lpstr>
      <vt:lpstr>ESF</vt:lpstr>
      <vt:lpstr>ECSF</vt:lpstr>
      <vt:lpstr>EAA</vt:lpstr>
      <vt:lpstr>EADOP</vt:lpstr>
      <vt:lpstr>EVHP</vt:lpstr>
      <vt:lpstr>EFE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Invitado Externo</cp:lastModifiedBy>
  <cp:lastPrinted>2018-12-07T17:34:29Z</cp:lastPrinted>
  <dcterms:created xsi:type="dcterms:W3CDTF">2014-09-04T17:23:24Z</dcterms:created>
  <dcterms:modified xsi:type="dcterms:W3CDTF">2021-04-13T21:50:53Z</dcterms:modified>
</cp:coreProperties>
</file>