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935" tabRatio="890" activeTab="9"/>
  </bookViews>
  <sheets>
    <sheet name="F1_ESF" sheetId="1" r:id="rId1"/>
    <sheet name="F2_IADOP" sheetId="2" r:id="rId2"/>
    <sheet name="F3_IAODF" sheetId="3" r:id="rId3"/>
    <sheet name="F4_BP" sheetId="6" r:id="rId4"/>
    <sheet name="F5_IAID" sheetId="5" r:id="rId5"/>
    <sheet name="F6a_COG" sheetId="7" r:id="rId6"/>
    <sheet name="F6b_CA" sheetId="8" r:id="rId7"/>
    <sheet name="F6c_CF" sheetId="9" r:id="rId8"/>
    <sheet name="F6d_CSP" sheetId="10" r:id="rId9"/>
    <sheet name="F8_IEA" sheetId="4" r:id="rId10"/>
  </sheets>
  <definedNames>
    <definedName name="_xlnm.Print_Area" localSheetId="0">F1_ESF!$A$1:$F$77</definedName>
    <definedName name="_xlnm.Print_Area" localSheetId="1">F2_IADOP!$A$1:$H$38</definedName>
    <definedName name="_xlnm.Print_Area" localSheetId="2">F3_IAODF!$A$1:$K$30</definedName>
    <definedName name="_xlnm.Print_Area" localSheetId="3">F4_BP!$A$1:$D$46</definedName>
    <definedName name="_xlnm.Print_Area" localSheetId="4">F5_IAID!$B$2:$H$78</definedName>
    <definedName name="_xlnm.Print_Area" localSheetId="5">F6a_COG!$A$1:$G$151</definedName>
    <definedName name="_xlnm.Print_Area" localSheetId="6">F6b_CA!$A$1:$G$13</definedName>
    <definedName name="_xlnm.Print_Area" localSheetId="7">F6c_CF!$A$1:$G$71</definedName>
    <definedName name="_xlnm.Print_Area" localSheetId="8">F6d_CSP!$A$1:$G$29</definedName>
    <definedName name="_xlnm.Print_Area" localSheetId="9">F8_IEA!$C$1:$H$66</definedName>
    <definedName name="_xlnm.Print_Titles" localSheetId="0">F1_ESF!$1:$7</definedName>
    <definedName name="_xlnm.Print_Titles" localSheetId="5">F6a_COG!$1:$3</definedName>
    <definedName name="_xlnm.Print_Titles" localSheetId="9">F8_IEA!$1:$3</definedName>
  </definedNames>
  <calcPr calcId="162913"/>
</workbook>
</file>

<file path=xl/calcChain.xml><?xml version="1.0" encoding="utf-8"?>
<calcChain xmlns="http://schemas.openxmlformats.org/spreadsheetml/2006/main">
  <c r="E4" i="10" l="1"/>
  <c r="D5" i="10"/>
  <c r="G5" i="10"/>
  <c r="D6" i="10"/>
  <c r="G6" i="10" s="1"/>
  <c r="B7" i="10"/>
  <c r="B4" i="10" s="1"/>
  <c r="B27" i="10" s="1"/>
  <c r="C7" i="10"/>
  <c r="C4" i="10" s="1"/>
  <c r="C27" i="10" s="1"/>
  <c r="E7" i="10"/>
  <c r="F7" i="10"/>
  <c r="F4" i="10" s="1"/>
  <c r="F27" i="10" s="1"/>
  <c r="D8" i="10"/>
  <c r="G8" i="10" s="1"/>
  <c r="D9" i="10"/>
  <c r="G9" i="10"/>
  <c r="D10" i="10"/>
  <c r="G10" i="10" s="1"/>
  <c r="B11" i="10"/>
  <c r="D11" i="10" s="1"/>
  <c r="G11" i="10" s="1"/>
  <c r="C11" i="10"/>
  <c r="E11" i="10"/>
  <c r="F11" i="10"/>
  <c r="D12" i="10"/>
  <c r="G12" i="10" s="1"/>
  <c r="D13" i="10"/>
  <c r="G13" i="10"/>
  <c r="D14" i="10"/>
  <c r="G14" i="10"/>
  <c r="B16" i="10"/>
  <c r="C16" i="10"/>
  <c r="F16" i="10"/>
  <c r="D17" i="10"/>
  <c r="D16" i="10" s="1"/>
  <c r="G17" i="10"/>
  <c r="D18" i="10"/>
  <c r="G18" i="10"/>
  <c r="B19" i="10"/>
  <c r="C19" i="10"/>
  <c r="D19" i="10"/>
  <c r="G19" i="10" s="1"/>
  <c r="E19" i="10"/>
  <c r="E16" i="10" s="1"/>
  <c r="E27" i="10" s="1"/>
  <c r="F19" i="10"/>
  <c r="D20" i="10"/>
  <c r="G20" i="10"/>
  <c r="D21" i="10"/>
  <c r="G21" i="10" s="1"/>
  <c r="D22" i="10"/>
  <c r="G22" i="10"/>
  <c r="B23" i="10"/>
  <c r="C23" i="10"/>
  <c r="D23" i="10"/>
  <c r="G23" i="10" s="1"/>
  <c r="E23" i="10"/>
  <c r="F23" i="10"/>
  <c r="D24" i="10"/>
  <c r="G24" i="10"/>
  <c r="D25" i="10"/>
  <c r="G25" i="10" s="1"/>
  <c r="D26" i="10"/>
  <c r="G26" i="10"/>
  <c r="G16" i="10" l="1"/>
  <c r="D7" i="10"/>
  <c r="G7" i="10" s="1"/>
  <c r="E10" i="5"/>
  <c r="H10" i="5"/>
  <c r="E11" i="5"/>
  <c r="H11" i="5"/>
  <c r="E12" i="5"/>
  <c r="H12" i="5"/>
  <c r="E13" i="5"/>
  <c r="H13" i="5"/>
  <c r="E14" i="5"/>
  <c r="H14" i="5"/>
  <c r="E15" i="5"/>
  <c r="H15" i="5"/>
  <c r="E16" i="5"/>
  <c r="H16" i="5"/>
  <c r="C17" i="5"/>
  <c r="D17" i="5"/>
  <c r="F17" i="5"/>
  <c r="G17" i="5"/>
  <c r="E18" i="5"/>
  <c r="E17" i="5" s="1"/>
  <c r="H18" i="5"/>
  <c r="E19" i="5"/>
  <c r="H19" i="5"/>
  <c r="H17" i="5" s="1"/>
  <c r="E20" i="5"/>
  <c r="H20" i="5"/>
  <c r="E21" i="5"/>
  <c r="H21" i="5"/>
  <c r="E22" i="5"/>
  <c r="H22" i="5"/>
  <c r="E23" i="5"/>
  <c r="H23" i="5"/>
  <c r="E24" i="5"/>
  <c r="H24" i="5"/>
  <c r="E25" i="5"/>
  <c r="H25" i="5"/>
  <c r="E26" i="5"/>
  <c r="H26" i="5"/>
  <c r="E27" i="5"/>
  <c r="H27" i="5"/>
  <c r="E28" i="5"/>
  <c r="H28" i="5"/>
  <c r="C29" i="5"/>
  <c r="D29" i="5"/>
  <c r="F29" i="5"/>
  <c r="G29" i="5"/>
  <c r="E30" i="5"/>
  <c r="E29" i="5" s="1"/>
  <c r="H30" i="5"/>
  <c r="E31" i="5"/>
  <c r="H31" i="5"/>
  <c r="H29" i="5" s="1"/>
  <c r="E32" i="5"/>
  <c r="H32" i="5"/>
  <c r="E33" i="5"/>
  <c r="H33" i="5"/>
  <c r="E34" i="5"/>
  <c r="H34" i="5"/>
  <c r="E35" i="5"/>
  <c r="H35" i="5"/>
  <c r="C36" i="5"/>
  <c r="D36" i="5"/>
  <c r="F36" i="5"/>
  <c r="F42" i="5" s="1"/>
  <c r="G36" i="5"/>
  <c r="E37" i="5"/>
  <c r="E36" i="5" s="1"/>
  <c r="H37" i="5"/>
  <c r="H36" i="5" s="1"/>
  <c r="C38" i="5"/>
  <c r="D38" i="5"/>
  <c r="F38" i="5"/>
  <c r="G38" i="5"/>
  <c r="E39" i="5"/>
  <c r="E38" i="5" s="1"/>
  <c r="H39" i="5"/>
  <c r="H38" i="5" s="1"/>
  <c r="E40" i="5"/>
  <c r="H40" i="5"/>
  <c r="C42" i="5"/>
  <c r="D42" i="5"/>
  <c r="D72" i="5" s="1"/>
  <c r="G42" i="5"/>
  <c r="C47" i="5"/>
  <c r="D47" i="5"/>
  <c r="F47" i="5"/>
  <c r="F67" i="5" s="1"/>
  <c r="G47" i="5"/>
  <c r="E48" i="5"/>
  <c r="E47" i="5" s="1"/>
  <c r="H48" i="5"/>
  <c r="H47" i="5" s="1"/>
  <c r="E49" i="5"/>
  <c r="H49" i="5"/>
  <c r="E50" i="5"/>
  <c r="H50" i="5"/>
  <c r="E51" i="5"/>
  <c r="H51" i="5"/>
  <c r="E52" i="5"/>
  <c r="H52" i="5"/>
  <c r="E53" i="5"/>
  <c r="H53" i="5"/>
  <c r="E54" i="5"/>
  <c r="H54" i="5"/>
  <c r="E55" i="5"/>
  <c r="H55" i="5"/>
  <c r="C56" i="5"/>
  <c r="D56" i="5"/>
  <c r="F56" i="5"/>
  <c r="G56" i="5"/>
  <c r="E57" i="5"/>
  <c r="E56" i="5" s="1"/>
  <c r="H57" i="5"/>
  <c r="E58" i="5"/>
  <c r="H58" i="5"/>
  <c r="H56" i="5" s="1"/>
  <c r="E59" i="5"/>
  <c r="H59" i="5"/>
  <c r="E60" i="5"/>
  <c r="H60" i="5"/>
  <c r="C61" i="5"/>
  <c r="D61" i="5"/>
  <c r="F61" i="5"/>
  <c r="G61" i="5"/>
  <c r="E62" i="5"/>
  <c r="E61" i="5" s="1"/>
  <c r="H62" i="5"/>
  <c r="H61" i="5" s="1"/>
  <c r="E63" i="5"/>
  <c r="H63" i="5"/>
  <c r="E64" i="5"/>
  <c r="H64" i="5"/>
  <c r="E65" i="5"/>
  <c r="H65" i="5"/>
  <c r="C67" i="5"/>
  <c r="C72" i="5" s="1"/>
  <c r="D67" i="5"/>
  <c r="G67" i="5"/>
  <c r="G72" i="5" s="1"/>
  <c r="C69" i="5"/>
  <c r="D69" i="5"/>
  <c r="F69" i="5"/>
  <c r="G69" i="5"/>
  <c r="E70" i="5"/>
  <c r="E69" i="5" s="1"/>
  <c r="H70" i="5"/>
  <c r="H69" i="5" s="1"/>
  <c r="E75" i="5"/>
  <c r="E77" i="5" s="1"/>
  <c r="H75" i="5"/>
  <c r="E76" i="5"/>
  <c r="H76" i="5"/>
  <c r="C77" i="5"/>
  <c r="D77" i="5"/>
  <c r="F77" i="5"/>
  <c r="G77" i="5"/>
  <c r="H77" i="5"/>
  <c r="D4" i="10" l="1"/>
  <c r="F72" i="5"/>
  <c r="E42" i="5"/>
  <c r="E72" i="5" s="1"/>
  <c r="H67" i="5"/>
  <c r="H42" i="5"/>
  <c r="H72" i="5" s="1"/>
  <c r="E67" i="5"/>
  <c r="G4" i="10" l="1"/>
  <c r="G27" i="10" s="1"/>
  <c r="D27" i="10"/>
</calcChain>
</file>

<file path=xl/sharedStrings.xml><?xml version="1.0" encoding="utf-8"?>
<sst xmlns="http://schemas.openxmlformats.org/spreadsheetml/2006/main" count="928" uniqueCount="525">
  <si>
    <t>MUNICIPIO DE CORREGIDORA</t>
  </si>
  <si>
    <t>SECRETARÍA DE FINANZAS</t>
  </si>
  <si>
    <t>Estado de Situación Financiera Detallado - LDF</t>
  </si>
  <si>
    <t>Al 31 de diciembre de 2019 y al 30 de septiembre de 2020</t>
  </si>
  <si>
    <t>(PESOS)</t>
  </si>
  <si>
    <t>Concepto</t>
  </si>
  <si>
    <t>30 de septiembre de 2020</t>
  </si>
  <si>
    <t>31 de diciembre de 2019</t>
  </si>
  <si>
    <t xml:space="preserve">Concepto </t>
  </si>
  <si>
    <t xml:space="preserve">  ACTIVO</t>
  </si>
  <si>
    <t xml:space="preserve"> </t>
  </si>
  <si>
    <t xml:space="preserve">  PASIVO</t>
  </si>
  <si>
    <t xml:space="preserve">    Activo Circulante</t>
  </si>
  <si>
    <t xml:space="preserve">    Pasivo Circulante</t>
  </si>
  <si>
    <t xml:space="preserve">      a. Efectivo y Equivalentes (a=a1+a2+a3+a4+a5+a6+a7)</t>
  </si>
  <si>
    <t xml:space="preserve">      a. Cuentas por Pagar a Corto Plazo (a=a1+a2+a3+a4+a5+a6+a7+a8+a9)</t>
  </si>
  <si>
    <t xml:space="preserve">        a1) Efectivo</t>
  </si>
  <si>
    <t xml:space="preserve">        a1) Servicios Personales por Pagar a Corto Plazo</t>
  </si>
  <si>
    <t xml:space="preserve">        a2) Bancos/Tesorería</t>
  </si>
  <si>
    <t xml:space="preserve">        a2) Proveedores por Pagar a Corto Plazo</t>
  </si>
  <si>
    <t xml:space="preserve">        a3) Bancos/Dependencias y Otros</t>
  </si>
  <si>
    <t xml:space="preserve">        a3) Contratistas por Obras Públicas por Pagar a Corto Plazo</t>
  </si>
  <si>
    <t xml:space="preserve">        a4) Inversiones Temporales (Hasta 3 meses)</t>
  </si>
  <si>
    <t xml:space="preserve">        a4) Participaciones y Aportaciones por Pagar a Corto Plazo</t>
  </si>
  <si>
    <t xml:space="preserve">        a5) Fondos con Afectación Específica</t>
  </si>
  <si>
    <t xml:space="preserve">        a5) Transferencias Otorgadas por Pagar a Corto Plazo</t>
  </si>
  <si>
    <t xml:space="preserve">        a6) Depósitos de Fondos de Terceros en Garantía y/o Administración</t>
  </si>
  <si>
    <t xml:space="preserve">        a6) Intereses, Comisiones y Otros Gastos de la Deuda Pública por Pagar a Corto Plazo</t>
  </si>
  <si>
    <t xml:space="preserve">        a7) Otros Efectivos y Equivalentes</t>
  </si>
  <si>
    <t xml:space="preserve">        a7) Retenciones y Contribuciones por Pagar a Corto Plazo</t>
  </si>
  <si>
    <t xml:space="preserve">      b. Derechos a Recibir Efectivo o Equivalentes (b=b1+b2+b3+b4+b5+b6+b7)</t>
  </si>
  <si>
    <t xml:space="preserve">        a8) Devoluciones de la Ley de Ingresos por Pagar a Corto Plazo</t>
  </si>
  <si>
    <t xml:space="preserve">        b1) Inversiones Financieras de Corto Plazo</t>
  </si>
  <si>
    <t xml:space="preserve">        a9) Otras Cuentas por Pagar a Corto Plazo</t>
  </si>
  <si>
    <t xml:space="preserve">        b2) Cuentas por Cobrar a Corto Plazo</t>
  </si>
  <si>
    <t xml:space="preserve">      b. Documentos por Pagar a Corto Plazo (b=b1+b2+b3)</t>
  </si>
  <si>
    <t xml:space="preserve">        b3) Deudores Diversos por Cobrar a Corto Plazo</t>
  </si>
  <si>
    <t xml:space="preserve">        b1) Documentos Comerciales por Pagar a Corto Plazo</t>
  </si>
  <si>
    <t xml:space="preserve">        b4) Ingresos por Recuperar a Corto Plazo</t>
  </si>
  <si>
    <t xml:space="preserve">        b2) Documentos con Contratistas por Obras Públicas por Pagar a Corto Plazo</t>
  </si>
  <si>
    <t xml:space="preserve">        b5) Deudores por Anticipos de la Tesorería a Corto Plazo</t>
  </si>
  <si>
    <t xml:space="preserve">        b3) Otros Documentos por Pagar a Corto Plazo</t>
  </si>
  <si>
    <t xml:space="preserve">        b6) Préstamos Otorgados a Corto Plazo</t>
  </si>
  <si>
    <t xml:space="preserve">      c. Porción a Corto Plazo de la Deuda Pública a Largo Plazo (c=c1+c2)</t>
  </si>
  <si>
    <t xml:space="preserve">        b7) Otros Derechos a Recibir Efectivo o Equivalentes a Corto Plazo</t>
  </si>
  <si>
    <t xml:space="preserve">        c1) Porción a Corto Plazo de la Deuda Pública</t>
  </si>
  <si>
    <t xml:space="preserve">      c. Derechos a Recibir Bienes o Servicios (c=c1+c2+c3+c4+c5)</t>
  </si>
  <si>
    <t xml:space="preserve">        c2) Porción a Corto Plazo de Arrendamiento Financiero</t>
  </si>
  <si>
    <t xml:space="preserve">        c1) Anticipo a Proveedores por Adquisición de Bienes y Prestación de Servicios a Corto Plazo</t>
  </si>
  <si>
    <t xml:space="preserve">      d. Títulos y Valores a Corto Plazo</t>
  </si>
  <si>
    <t xml:space="preserve">        c2) Anticipo a Proveedores por Adquisición de Bienes Inmuebles y Muebles a Corto Plazo</t>
  </si>
  <si>
    <t xml:space="preserve">      e. Pasivos Diferidos a Corto Plazo (e=e1+e2+e3)</t>
  </si>
  <si>
    <t xml:space="preserve">        c3) Anticipo a Proveedores por Adquisición de Bienes Intangibles a Corto Plazo</t>
  </si>
  <si>
    <t xml:space="preserve">        e1) Ingresos Cobrados por Adelantado a Corto Plazo</t>
  </si>
  <si>
    <t xml:space="preserve">        c4) Anticipo a Contratistas por Obras Públicas a Corto Plazo</t>
  </si>
  <si>
    <t xml:space="preserve">        e2) Intereses Cobrados por Adelantado a Corto Plazo</t>
  </si>
  <si>
    <t xml:space="preserve">        c5) Otros Derechos a Recibir Bienes o Servicios a Corto Plazo</t>
  </si>
  <si>
    <t xml:space="preserve">        e3) Otros Pasivos Diferidos a Corto Plazo</t>
  </si>
  <si>
    <t xml:space="preserve">      d. Inventarios (d=d1+d2+d3+d4+d5)</t>
  </si>
  <si>
    <t xml:space="preserve">      f. Fondos y Bienes de Terceros en Garantía y/o Administración a Corto Plazo (f=f1+f2+f3+f4+f5+f6)</t>
  </si>
  <si>
    <t xml:space="preserve">        d1) Inventario de Mercancías para Venta</t>
  </si>
  <si>
    <t xml:space="preserve">        f1) Fondos en Garantía a Corto Plazo</t>
  </si>
  <si>
    <t xml:space="preserve">        d2) Inventario de Mercancías Terminadas</t>
  </si>
  <si>
    <t xml:space="preserve">        f2) Fondos en Administración a Corto Plazo</t>
  </si>
  <si>
    <t xml:space="preserve">        d3) Inventario de Mercancías en Proceso de Elaboración</t>
  </si>
  <si>
    <t xml:space="preserve">        f3) Fondos Contingentes a Corto Plazo</t>
  </si>
  <si>
    <t xml:space="preserve">        d4) Inventario de Materias Primas, Materiales y Suministros para Producción</t>
  </si>
  <si>
    <t xml:space="preserve">        f4) Fondos de Fideicomisos, Mandatos y Contratos Análogos a Corto Plazo</t>
  </si>
  <si>
    <t xml:space="preserve">        d5) Bienes en Tránsito</t>
  </si>
  <si>
    <t xml:space="preserve">        f5) Otros Fondos de Terceros en Garantía y/o Administración a Corto Plazo</t>
  </si>
  <si>
    <t xml:space="preserve">      e. Almacenes</t>
  </si>
  <si>
    <t xml:space="preserve">        f6) Valores y Bienes en Garantía a Corto Plazo</t>
  </si>
  <si>
    <t xml:space="preserve">      f. Estimación por Pérdida o Deterioro de Activos Circulantes (f=f1+f2)</t>
  </si>
  <si>
    <t xml:space="preserve">      g. Provisiones a Corto Plazo (g=g1+g2+g3)</t>
  </si>
  <si>
    <t xml:space="preserve">        f1) Estimaciones para Cuentas Incobrables por Derechos a Recibir Efectivo o Equivalentes</t>
  </si>
  <si>
    <t xml:space="preserve">        g1) Provisión para Demandas y Juicios a Corto Plazo</t>
  </si>
  <si>
    <t xml:space="preserve">        f2) Estimación por Deterioro de Inventarios</t>
  </si>
  <si>
    <t xml:space="preserve">        g2) Provisión para Contingencias a Corto Plazo</t>
  </si>
  <si>
    <t xml:space="preserve">      g. Otros Activos Circulantes (g=g1+g2+g3+g4)</t>
  </si>
  <si>
    <t xml:space="preserve">        g3) Otras Provisiones a Corto Plazo</t>
  </si>
  <si>
    <t xml:space="preserve">        g1) Valores en Garantía</t>
  </si>
  <si>
    <t xml:space="preserve">      h. Otros Pasivos a Corto Plazo (h=h1+h2+h3)</t>
  </si>
  <si>
    <t xml:space="preserve">        g2) Bienes en Garantía (excluye depósitos de fondos)</t>
  </si>
  <si>
    <t xml:space="preserve">        h1) Ingresos por Clasificar</t>
  </si>
  <si>
    <t xml:space="preserve">        g3) Bienes Derivados de Embargos, Decomisos, Aseguramientos y Dación en Pago</t>
  </si>
  <si>
    <t xml:space="preserve">        h2) Recaudación por Participar</t>
  </si>
  <si>
    <t xml:space="preserve">        g4) Adquisición con Fondos de Terceros</t>
  </si>
  <si>
    <t xml:space="preserve">        h3) Otros Pasivos Circulantes</t>
  </si>
  <si>
    <t xml:space="preserve">      IA. Total de Activos Circulantes (IA = a + b + c + d + e + f + g)</t>
  </si>
  <si>
    <t xml:space="preserve">      IIA. Total de Pasivos Circulantes (IIA = a + b + c + d + e + f + g + h)</t>
  </si>
  <si>
    <t xml:space="preserve">    Activo No Circulante</t>
  </si>
  <si>
    <t xml:space="preserve">    Pasivo No Circulante</t>
  </si>
  <si>
    <t xml:space="preserve">      a. Inversiones Financieras a Largo Plazo</t>
  </si>
  <si>
    <t xml:space="preserve">      a. Cuentas por Pagar a Largo Plazo</t>
  </si>
  <si>
    <t xml:space="preserve">      b. Derechos a Recibir Efectivo o Equivalentes a Largo Plazo</t>
  </si>
  <si>
    <t xml:space="preserve">      b. Documentos por Pagar a Largo Plazo</t>
  </si>
  <si>
    <t xml:space="preserve">      c. Bienes Inmuebles, Infraestructura y Construcciones en Proceso</t>
  </si>
  <si>
    <t xml:space="preserve">      c. Deuda Pública a Largo Plazo</t>
  </si>
  <si>
    <t xml:space="preserve">      d. Bienes Muebles</t>
  </si>
  <si>
    <t xml:space="preserve">      d. Pasivos Diferidos a Largo Plazo</t>
  </si>
  <si>
    <t xml:space="preserve">      e. Activos Intangibles</t>
  </si>
  <si>
    <t xml:space="preserve">      e. Fondos y Bienes de Terceros en Garantía y/o en Administración a Largo Plazo</t>
  </si>
  <si>
    <t xml:space="preserve">      f. Depreciación, Deterioro y Amortización Acumulada de Bienes</t>
  </si>
  <si>
    <t xml:space="preserve">      f. Provisiones a Largo Plazo</t>
  </si>
  <si>
    <t xml:space="preserve">      g. Activos Diferidos</t>
  </si>
  <si>
    <t xml:space="preserve">      IIB. Total de Pasivos No Circulantes (IIB = a + b + c + d + e + f)</t>
  </si>
  <si>
    <t xml:space="preserve">      h. Estimación por Pérdida o Deterioro de Activos no Circulantes</t>
  </si>
  <si>
    <t xml:space="preserve">    II. Total del Pasivo (II = IIA + IIB)</t>
  </si>
  <si>
    <t xml:space="preserve">      i. Otros Activos no Circulantes</t>
  </si>
  <si>
    <t xml:space="preserve">  HACIENDA PÚBLICA/PATRIMONIO</t>
  </si>
  <si>
    <t xml:space="preserve">      IB. Total de Activos No Circulantes (IB = a + b + c + d + e + f + g + h + i)</t>
  </si>
  <si>
    <t xml:space="preserve">    IIIA. Hacienda Pública/Patrimonio Contribuido (IIIA = a + b + c)</t>
  </si>
  <si>
    <t xml:space="preserve">    I. Total del Activo (I = IA + IB)</t>
  </si>
  <si>
    <t xml:space="preserve">      a. Aportaciones</t>
  </si>
  <si>
    <t xml:space="preserve">      b. Donaciones de Capital</t>
  </si>
  <si>
    <t xml:space="preserve">      c. Actualización de la Hacienda Pública/Patrimonio</t>
  </si>
  <si>
    <t xml:space="preserve">    IIIB. Hacienda Pública/Patrimonio Generado (IIIB = a + b + c + d + e)</t>
  </si>
  <si>
    <t xml:space="preserve">      a. Resultados del Ejercicio (Ahorro/ Desahorro)</t>
  </si>
  <si>
    <t xml:space="preserve">      b. Resultados de Ejercicios Anteriores</t>
  </si>
  <si>
    <t xml:space="preserve">      c. Revalúos</t>
  </si>
  <si>
    <t xml:space="preserve">      d. Reservas</t>
  </si>
  <si>
    <t xml:space="preserve">      e. Rectificaciones de Resultados de Ejercicios Anteriores</t>
  </si>
  <si>
    <t xml:space="preserve">    IIIC. Exceso o Insuficiencia en la Actualización de la Hacienda Pública/Patrimonio (IIIC=a+b)</t>
  </si>
  <si>
    <t xml:space="preserve">      a. Resultado por Posición Monetaria</t>
  </si>
  <si>
    <t xml:space="preserve">      b. Resultado por Tenencia de Activos no Monetarios</t>
  </si>
  <si>
    <t xml:space="preserve">    III. Total Hacienda Pública/Patrimonio (III = IIIA + IIIB + IIIC)</t>
  </si>
  <si>
    <t xml:space="preserve">  IV. Total del Pasivo y Hacienda Pública/Patrimonio (IV = II + III)</t>
  </si>
  <si>
    <t>DIRECCIÓN DE EGRESOS</t>
  </si>
  <si>
    <t>Bajo protesta de decir verdad declaramos que los Estados Financieros y sus notas, son razonablemente correctos y son responsabilidad del emisor</t>
  </si>
  <si>
    <t>Bajo protesta de decir verdad declaramos que los Estados Financieros y sus Notas son razonablemente correctos y responsabilidad del emisor</t>
  </si>
  <si>
    <t xml:space="preserve">          0</t>
  </si>
  <si>
    <t xml:space="preserve">    C. Crédito XX</t>
  </si>
  <si>
    <t xml:space="preserve">    B. Crédito 2</t>
  </si>
  <si>
    <t xml:space="preserve">          8</t>
  </si>
  <si>
    <t>TIIE+1</t>
  </si>
  <si>
    <t xml:space="preserve">        144</t>
  </si>
  <si>
    <t xml:space="preserve">    A.</t>
  </si>
  <si>
    <t xml:space="preserve">  6. Obligaciones a Corto Plazo (Informativo)</t>
  </si>
  <si>
    <t>Tasa Efectiva</t>
  </si>
  <si>
    <t>Comisiones y Costos Relacionados</t>
  </si>
  <si>
    <t>Tasa de Interés</t>
  </si>
  <si>
    <t>Plazo Pactado</t>
  </si>
  <si>
    <t>Monto Contratado</t>
  </si>
  <si>
    <t>Obligaciones a Corto Plazo</t>
  </si>
  <si>
    <t xml:space="preserve">    C. Instrumento Bono Cupón Cero XX</t>
  </si>
  <si>
    <t xml:space="preserve">    B. Instrumento Bono Cupón Cero 2</t>
  </si>
  <si>
    <t xml:space="preserve">    A. Instrumento Bono Cupón Cero 1</t>
  </si>
  <si>
    <t xml:space="preserve">  5. Valor de Instrumentos Bono Cupón Cero 2 (Informativo)</t>
  </si>
  <si>
    <t xml:space="preserve">    C. Deuda Contingente XX</t>
  </si>
  <si>
    <t xml:space="preserve">    B. Deuda Contingente 2</t>
  </si>
  <si>
    <t xml:space="preserve">    A. Deuda Contingente 1</t>
  </si>
  <si>
    <t xml:space="preserve">  4. Deuda Contingente 1 (informativo)</t>
  </si>
  <si>
    <t xml:space="preserve">  3. Total de la Deuda Pública y Otros Pasivos (3=1+2)</t>
  </si>
  <si>
    <t xml:space="preserve">  2. Otros Pasivos</t>
  </si>
  <si>
    <t xml:space="preserve">      b3) Arrendamientos Financieros</t>
  </si>
  <si>
    <t xml:space="preserve">      b2) Títulos y Valores</t>
  </si>
  <si>
    <t xml:space="preserve">      b1) Instituciones de Crédito</t>
  </si>
  <si>
    <t xml:space="preserve">    B. Largo Plazo (B=b1+b2+b3)</t>
  </si>
  <si>
    <t xml:space="preserve">      a3) Arrendamientos Financieros</t>
  </si>
  <si>
    <t xml:space="preserve">      a2) Títulos y Valores</t>
  </si>
  <si>
    <t xml:space="preserve">      a1) Instituciones de Crédito</t>
  </si>
  <si>
    <t xml:space="preserve">    A. Corto Plazo (A=a1+a2+a3)</t>
  </si>
  <si>
    <t xml:space="preserve">  1. Deuda Pública (1=A+B)</t>
  </si>
  <si>
    <t>Pago de Comisiones y demás costos asociados durante el Periodo</t>
  </si>
  <si>
    <t>Pago de Intereses del Periodo</t>
  </si>
  <si>
    <t>Saldo Final del Periodo h=d+e-f+g</t>
  </si>
  <si>
    <t>Revaluaciones, Reclasificaciones y Otros Ajustes</t>
  </si>
  <si>
    <t>Amortizaciones del Periodo</t>
  </si>
  <si>
    <t>Disposiciones del periodo</t>
  </si>
  <si>
    <t>Saldo 31 de diciembre de 2019</t>
  </si>
  <si>
    <t xml:space="preserve">Denominación de la Deuda Pública y Otros Pasivos </t>
  </si>
  <si>
    <t>Del 01 de enero al 30 de septiembre de 2020</t>
  </si>
  <si>
    <t>Informe Analítico de la Deuda Pública y Otros Pasivos - LDF</t>
  </si>
  <si>
    <r>
      <rPr>
        <b/>
        <sz val="9"/>
        <color indexed="8"/>
        <rFont val="Arial"/>
        <family val="2"/>
      </rPr>
      <t xml:space="preserve">Nota:  </t>
    </r>
    <r>
      <rPr>
        <sz val="9"/>
        <color indexed="8"/>
        <rFont val="Arial"/>
        <family val="2"/>
      </rPr>
      <t>B.c) Se reporta en cero la columna "monto de la inversión pactado", ya que se determina a valor unitario por tonelada siendo variable el importe a pagar mensual.</t>
    </r>
  </si>
  <si>
    <t xml:space="preserve">        792</t>
  </si>
  <si>
    <t xml:space="preserve">  C. Total de Obligaciones Diferentes de Financiamiento (C=A+B)</t>
  </si>
  <si>
    <t xml:space="preserve">         36</t>
  </si>
  <si>
    <t>30/09/2021</t>
  </si>
  <si>
    <t>04/10/2020</t>
  </si>
  <si>
    <t>04/10/2018</t>
  </si>
  <si>
    <t xml:space="preserve">    j) TDFA, S.A. de C.V.</t>
  </si>
  <si>
    <t>01/03/2019</t>
  </si>
  <si>
    <t xml:space="preserve">    i) Arriaga Resendiz Raul Agapito</t>
  </si>
  <si>
    <t xml:space="preserve">        180</t>
  </si>
  <si>
    <t>28/01/2031</t>
  </si>
  <si>
    <t>28/01/2016</t>
  </si>
  <si>
    <t xml:space="preserve">    h) TDFA S.A. de C.V.</t>
  </si>
  <si>
    <t xml:space="preserve">         22</t>
  </si>
  <si>
    <t>30/09/2019</t>
  </si>
  <si>
    <t>01/12/2019</t>
  </si>
  <si>
    <t xml:space="preserve">    g) Citelum México, S.A. de C.V.</t>
  </si>
  <si>
    <t xml:space="preserve">         72</t>
  </si>
  <si>
    <t>31/05/2022</t>
  </si>
  <si>
    <t>01/06/2016</t>
  </si>
  <si>
    <t>19/05/2016</t>
  </si>
  <si>
    <t xml:space="preserve">    f) Citelum México, S.A. de C.V.</t>
  </si>
  <si>
    <t>06/06/2022</t>
  </si>
  <si>
    <t>05/06/2007</t>
  </si>
  <si>
    <t xml:space="preserve">    e) Corporación MOMA</t>
  </si>
  <si>
    <t>27/01/2031</t>
  </si>
  <si>
    <t xml:space="preserve">    d) Sulo México, S. A. DE C. V.</t>
  </si>
  <si>
    <t xml:space="preserve">         27</t>
  </si>
  <si>
    <t>01/07/2019</t>
  </si>
  <si>
    <t>21/06/2019</t>
  </si>
  <si>
    <t xml:space="preserve">    c) Lumo Financiero del Centro, S.A.  De C.V. SOFORM, E.N.R.</t>
  </si>
  <si>
    <t xml:space="preserve">         26</t>
  </si>
  <si>
    <t>31/05/2019</t>
  </si>
  <si>
    <t xml:space="preserve">    b) Lumo Financiero del Centro, S.A.  De C.V. SOFORM, E.N.R.</t>
  </si>
  <si>
    <t xml:space="preserve">         33</t>
  </si>
  <si>
    <t>26/11/2018</t>
  </si>
  <si>
    <t xml:space="preserve">    a) Lumo Financiero del Centro, S.A.  De C.V. SOFORM, E.N.R.</t>
  </si>
  <si>
    <t xml:space="preserve">  B. Otros Instrumentos (B=a+b+c+d)</t>
  </si>
  <si>
    <t xml:space="preserve">    d) APP XX</t>
  </si>
  <si>
    <t xml:space="preserve">    c) APP 3</t>
  </si>
  <si>
    <t xml:space="preserve">    b) APP 2</t>
  </si>
  <si>
    <t xml:space="preserve">    a) APP 1</t>
  </si>
  <si>
    <t xml:space="preserve">  A. Asociaciones Público Privadas (APP's) (A=a+b+c+d)</t>
  </si>
  <si>
    <t>Saldo  de la inversión al 30 de Septiembre del 2020 (m = g - l)</t>
  </si>
  <si>
    <t>Monto pagado de la inversión al 30 de Septiembre del 2020</t>
  </si>
  <si>
    <t>Monto promedio mensual del pago de la contraprestación correspondiente al pago de inversión</t>
  </si>
  <si>
    <t>Monto promedio mensual del pago de la contraprestación</t>
  </si>
  <si>
    <t>Plazo pactado</t>
  </si>
  <si>
    <t>Monto de la inversión pactado</t>
  </si>
  <si>
    <t>Fecha de vencimiento</t>
  </si>
  <si>
    <t>Fecha de inicio de operación del proyecto</t>
  </si>
  <si>
    <t>Fecha del Contrato</t>
  </si>
  <si>
    <t xml:space="preserve">Denominación de las Obligaciones Diferentes de Financiamento </t>
  </si>
  <si>
    <t>Informe Analítico de Obligaciones Diferentes de Financiamientos - LDF</t>
  </si>
  <si>
    <t>JR VALUACIONES ACTUARIALES, S.C</t>
  </si>
  <si>
    <t>Empresa que elaboró el estudio actuarial</t>
  </si>
  <si>
    <t>Año de elaboración del estudio actuarial</t>
  </si>
  <si>
    <t>Estudio actuarial</t>
  </si>
  <si>
    <t>No aplica</t>
  </si>
  <si>
    <t>Tasa de rendimiento</t>
  </si>
  <si>
    <t>Año de descapitalización</t>
  </si>
  <si>
    <t>Periodo de suficiencia</t>
  </si>
  <si>
    <t>Generaciones futuras</t>
  </si>
  <si>
    <t>Generación actual</t>
  </si>
  <si>
    <t>Déficit/superávit actuarial</t>
  </si>
  <si>
    <t>Otros Ingresos</t>
  </si>
  <si>
    <t>Valor presente de aportaciones futuras</t>
  </si>
  <si>
    <t>Valor presente de las contribuciones asociadas a los sueldos futuros de cotización X%</t>
  </si>
  <si>
    <t>Pensiones y Jubilaciones en curso de pago</t>
  </si>
  <si>
    <t>Valor presente de las obligaciones</t>
  </si>
  <si>
    <t>Monto de la reserva</t>
  </si>
  <si>
    <t>Promedio</t>
  </si>
  <si>
    <t>Mínimo</t>
  </si>
  <si>
    <t>Máximo</t>
  </si>
  <si>
    <t>Monto mensual por pensión</t>
  </si>
  <si>
    <t>Beneficiarios de Pensionados y Jubilados</t>
  </si>
  <si>
    <t>Pensionados y Jubilados</t>
  </si>
  <si>
    <t>Activos</t>
  </si>
  <si>
    <t>Nómina anual</t>
  </si>
  <si>
    <t>Ingresos Anuales al Fondo de Pensiones</t>
  </si>
  <si>
    <t>Ingresos del Fondo</t>
  </si>
  <si>
    <t>Esperanza de vida</t>
  </si>
  <si>
    <t>Edad de Jubilación o Pensión</t>
  </si>
  <si>
    <t>Crecimiento esperado de los activos (como %)</t>
  </si>
  <si>
    <t>Crecimiento esperado de los pensionados y jubilados (como %)</t>
  </si>
  <si>
    <t>Aportación del ente público al plan de pensión como % del salario</t>
  </si>
  <si>
    <t>Aportación individual al plan de pensión como % del salario</t>
  </si>
  <si>
    <t>Promedio de años de servicio (trabajadores activos)</t>
  </si>
  <si>
    <t>Beneficiarios</t>
  </si>
  <si>
    <t>Edad promedio</t>
  </si>
  <si>
    <t>Edad mínima</t>
  </si>
  <si>
    <t>Edad máxima</t>
  </si>
  <si>
    <t>Población afiliada</t>
  </si>
  <si>
    <t>.</t>
  </si>
  <si>
    <t>Beneficio Definido</t>
  </si>
  <si>
    <t>Beneficio definido, Contribución definida o Mixto</t>
  </si>
  <si>
    <t>Prestación Laboral</t>
  </si>
  <si>
    <t>Prestación laboral o Fondo general para trabajadores del estado o municipio</t>
  </si>
  <si>
    <t>Tipo de Sistema</t>
  </si>
  <si>
    <t>Otras prestaciones sociales</t>
  </si>
  <si>
    <t>Invalidez y vida</t>
  </si>
  <si>
    <t>Riesgos de trabajo</t>
  </si>
  <si>
    <t>Salud</t>
  </si>
  <si>
    <t>Pensiones y jubilaciones</t>
  </si>
  <si>
    <t>Informe sobre Estudios Actuariales - LDF</t>
  </si>
  <si>
    <t>MUNICIPIO DE CORREGIDORA, QUERÉTARO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</si>
  <si>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</si>
  <si>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</si>
  <si>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</si>
  <si>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</si>
  <si>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</si>
  <si>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</si>
  <si>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</si>
  <si>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</si>
  <si>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</si>
  <si>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 Transferencias, Asignaciones, Subsidios y Subvenciones,
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</si>
  <si>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</si>
  <si>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</si>
  <si>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</si>
  <si>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</si>
  <si>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</si>
  <si>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</si>
  <si>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</si>
  <si>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</si>
  <si>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</si>
  <si>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</si>
  <si>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</si>
  <si>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</si>
  <si>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</si>
  <si>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</si>
  <si>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</si>
  <si>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</si>
  <si>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</si>
  <si>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</si>
  <si>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</si>
  <si>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</si>
  <si>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</si>
  <si>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</si>
  <si>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</si>
  <si>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</si>
  <si>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</si>
  <si>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</si>
  <si>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</si>
  <si>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</si>
  <si>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</si>
  <si>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</si>
  <si>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</si>
  <si>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</si>
  <si>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</si>
  <si>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</si>
  <si>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</si>
  <si>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</si>
  <si>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</si>
  <si>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</si>
  <si>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</si>
  <si>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</si>
  <si>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</si>
  <si>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</si>
  <si>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</si>
  <si>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  (H=h1+h2+h3+h4+h5+h6+h7+h8+h9+h10+h11)</t>
  </si>
  <si>
    <t>G. Ingresos por Ventas de Bienes y Prestación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</si>
  <si>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</si>
  <si>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</si>
  <si>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</si>
  <si>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</si>
  <si>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</si>
  <si>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</si>
  <si>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</si>
  <si>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</si>
  <si>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Recaudado</t>
  </si>
  <si>
    <t>Devengado</t>
  </si>
  <si>
    <t>Modificado</t>
  </si>
  <si>
    <t>Ampliaciones/ (Reducciones)</t>
  </si>
  <si>
    <t>Estimado (d)</t>
  </si>
  <si>
    <t>Diferencia (e)</t>
  </si>
  <si>
    <t>Ingreso</t>
  </si>
  <si>
    <t>Del 1 de Enero al 30 de septiembre de 2020 (b)</t>
  </si>
  <si>
    <t>Estado Analítico de Ingresos Detallado - LDF</t>
  </si>
  <si>
    <t>ENTE PÚBLICO</t>
  </si>
  <si>
    <t>VIII. Balance Presupuestario de Recursos Etiquetados sin Financiamiento Neto (VIII = VII - A3.2)</t>
  </si>
  <si>
    <t>VII. Balance Presupuestario de Recursos Etiquetados (VII = A2 + A3.2 -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</si>
  <si>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</si>
  <si>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</si>
  <si>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</si>
  <si>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</si>
  <si>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+ G2)</t>
  </si>
  <si>
    <t>A2. Transferencias Federales Etiquetadas</t>
  </si>
  <si>
    <t>VI. Balance Presupuestario de Recursos Disponibles sin Financiamiento Neto (VI = V-A3.1)</t>
  </si>
  <si>
    <t>V. Balance Presupuestario de Recursos Disponibles (V = A1 + A3.1-B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</si>
  <si>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</si>
  <si>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</si>
  <si>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</si>
  <si>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</si>
  <si>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F1 - G1)</t>
  </si>
  <si>
    <t>A1. Ingresos de Libre Disposición</t>
  </si>
  <si>
    <t>Recaudado/ Pagado</t>
  </si>
  <si>
    <t>Estimado/ Aprobado (d)</t>
  </si>
  <si>
    <t>Concepto (c)</t>
  </si>
  <si>
    <t>A3. Financiamiento Neto (A3 = F -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</si>
  <si>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</si>
  <si>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</si>
  <si>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</si>
  <si>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</si>
  <si>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</si>
  <si>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</si>
  <si>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</si>
  <si>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</si>
  <si>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 Neto y sin Remanentes del Ejercicio Anterior (III= II - C)</t>
  </si>
  <si>
    <t>II. Balance Presupuestario sin Financiamiento Neto (II = I - A3)</t>
  </si>
  <si>
    <t>I. Balance Presupuestario (I = A - B + C)</t>
  </si>
  <si>
    <t>C. Remanentes del Ejercicio Anterior ( C = C1 + C2 )</t>
  </si>
  <si>
    <t>B. Egresos Presupuestarios1 (B = B1+B2)</t>
  </si>
  <si>
    <t>A3. Financiamiento Neto</t>
  </si>
  <si>
    <t>A. Ingresos Totales (A = A1+A2+A3)</t>
  </si>
  <si>
    <t>Concepto ©</t>
  </si>
  <si>
    <t>MUNICIPIO DE CORREGIDORA, QUERÉTARO
BALANCE PRESUPUESTARIO - LDF
DEL 01 DE ENERO AL 30 DE SEPTIEMBRE DE 2020
(PESOS)</t>
  </si>
  <si>
    <r>
      <rPr>
        <sz val="8"/>
        <rFont val="Arial"/>
        <family val="2"/>
      </rPr>
      <t>*Columna 3: Ampliaciones/Reducciones y Aumentos/Disminuciones
Bajo protesta de decir verdad declaramos que los Estados Financieros y sus notas, son razonablemente correctos y son responsabilidad del emisor.</t>
    </r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</si>
  <si>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</si>
  <si>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</si>
  <si>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</si>
  <si>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</si>
  <si>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</si>
  <si>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</si>
  <si>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</si>
  <si>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</si>
  <si>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</si>
  <si>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</si>
  <si>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</si>
  <si>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</si>
  <si>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</si>
  <si>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</si>
  <si>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</si>
  <si>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</si>
  <si>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</si>
  <si>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</si>
  <si>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</si>
  <si>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</si>
  <si>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</si>
  <si>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</si>
  <si>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</si>
  <si>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</si>
  <si>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</si>
  <si>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</si>
  <si>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</si>
  <si>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</si>
  <si>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</si>
  <si>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</si>
  <si>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</si>
  <si>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</si>
  <si>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</si>
  <si>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</si>
  <si>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</si>
  <si>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</si>
  <si>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</si>
  <si>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</si>
  <si>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</si>
  <si>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</si>
  <si>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</si>
  <si>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</si>
  <si>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</si>
  <si>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</si>
  <si>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</si>
  <si>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</si>
  <si>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</si>
  <si>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</si>
  <si>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</si>
  <si>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</si>
  <si>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</si>
  <si>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</si>
  <si>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</si>
  <si>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</si>
  <si>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</si>
  <si>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</si>
  <si>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</si>
  <si>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</si>
  <si>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</si>
  <si>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</si>
  <si>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</si>
  <si>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</si>
  <si>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</si>
  <si>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</si>
  <si>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</si>
  <si>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</si>
  <si>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</si>
  <si>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</si>
  <si>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</si>
  <si>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</si>
  <si>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</si>
  <si>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</si>
  <si>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</si>
  <si>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</si>
  <si>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</si>
  <si>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>Subejercicio</t>
  </si>
  <si>
    <t>Egresos</t>
  </si>
  <si>
    <t>MUNICIPIO DE CORREGIDORA, QUERÉTARO
ESTADO ANALÍTICO DEL EJERCICIO DEL PRESUPUESTO DE EGRESOS DETALLADO - LDF
CLASIFICACIÓN POR OBJETO DEL GASTO (CAPÍTULO Y CONCEPTO)
DEL 01 DE ENERO AL 30 DE SEPTIEMBRE DE 2020
(PESOS)</t>
  </si>
  <si>
    <t>C. Entidades Paraestatales y Fideicomisos No Empresariales y No Financieros</t>
  </si>
  <si>
    <t>B. Organo ejecutivo Municipal (Ayuntamiento)</t>
  </si>
  <si>
    <t>A. Gobierno Municipal</t>
  </si>
  <si>
    <t>II. Gasto Etiquetado (II=A+B+C+D+E+F+G+H)</t>
  </si>
  <si>
    <t>I. Gasto No Etiquetado (I=A+B+C+D+E+F+G+H)</t>
  </si>
  <si>
    <t>MUNICIPIO DE CORREGIDORA, QUERÉTARO
ESTADO ANALÍTICO DEL EJERCICIO DEL PRESUPUESTO DE EGRESOS DETALLADO - LDF
CLASIFICACIÓN ADMINISTRATIVA
DEL 01 DE ENERO AL 30 DE SEPTIEMBRE DE 2020
(PESOS)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</si>
  <si>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</si>
  <si>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</si>
  <si>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</si>
  <si>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</si>
  <si>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</si>
  <si>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</si>
  <si>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</si>
  <si>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</si>
  <si>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</si>
  <si>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</si>
  <si>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</si>
  <si>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</si>
  <si>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</si>
  <si>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</si>
  <si>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</si>
  <si>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</si>
  <si>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</si>
  <si>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</si>
  <si>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</si>
  <si>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</si>
  <si>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</si>
  <si>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</si>
  <si>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</si>
  <si>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</si>
  <si>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</si>
  <si>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</si>
  <si>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</si>
  <si>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</si>
  <si>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</si>
  <si>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</si>
  <si>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</si>
  <si>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</si>
  <si>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</si>
  <si>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</si>
  <si>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MUNICIPIO DE CORREGIDORA, QUERÉTARO
ESTADO ANALÍTICO DEL EJERCICIO DEL PRESUPUESTO DE EGRESOS DETALLADO - LDF
CLASIFICACIÓN FUNCIONAL
DEL 01 DE ENERO AL 30 DE SEPTIEMBRE DE 2020
(PESOS)</t>
  </si>
  <si>
    <t xml:space="preserve">*Columna 3: Ampliaciones/Reducciones y Aumentos/Disminuciones
Bajo protesta de decir la verdad declaro que los Estados Financieros y sus Notas, son razonablemente correctos y responsabilidad del emisor </t>
  </si>
  <si>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</si>
  <si>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</si>
  <si>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</si>
  <si>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</si>
  <si>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</si>
  <si>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</si>
  <si>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</si>
  <si>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</si>
  <si>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</si>
  <si>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</si>
  <si>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</si>
  <si>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</si>
  <si>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</si>
  <si>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>MUNICIPIO DE CORREGIDORA, QUERÉTARO
ESTADO ANALÍTICO DEL EJERCICIO DEL PRESUPUESTO DE EGRESOS DETALLADO - LDF
CLASIFICACIÓN DE SERVICIOS PERSONALES POR CATEGORÍA
DEL 01 DE ENERO AL 30 DE SEPTIEMBRE DE 2020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</si>
</sst>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#,##0_ ;[Red]\-#,##0\ "/>
    <numFmt numFmtId="166" formatCode="0.000%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entury Gothic"/>
      <family val="2"/>
      <charset val="134"/>
    </font>
    <font>
      <b/>
      <sz val="10"/>
      <color indexed="8"/>
      <name val="Century Gothic"/>
      <family val="2"/>
      <charset val="134"/>
    </font>
    <font>
      <sz val="8"/>
      <name val="Arial"/>
      <family val="2"/>
    </font>
    <font>
      <sz val="11"/>
      <color indexed="8"/>
      <name val="Calibri"/>
      <family val="2"/>
    </font>
    <font>
      <sz val="8"/>
      <color rgb="FF000000"/>
      <name val="Arial Narrow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8"/>
      <color rgb="FF000000"/>
      <name val="Arial"/>
      <family val="2"/>
    </font>
    <font>
      <sz val="9"/>
      <color rgb="FF000000"/>
      <name val="Times New Roman"/>
      <family val="1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CCCCCC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</cellStyleXfs>
  <cellXfs count="211">
    <xf numFmtId="0" fontId="0" fillId="0" borderId="0" xfId="0"/>
    <xf numFmtId="44" fontId="0" fillId="0" borderId="0" xfId="0" applyNumberFormat="1" applyFont="1" applyFill="1" applyBorder="1" applyAlignment="1" applyProtection="1"/>
    <xf numFmtId="0" fontId="19" fillId="34" borderId="10" xfId="0" applyNumberFormat="1" applyFont="1" applyFill="1" applyBorder="1" applyAlignment="1" applyProtection="1">
      <alignment horizontal="center" wrapText="1"/>
    </xf>
    <xf numFmtId="0" fontId="19" fillId="34" borderId="11" xfId="0" applyNumberFormat="1" applyFont="1" applyFill="1" applyBorder="1" applyAlignment="1" applyProtection="1">
      <alignment horizontal="center" wrapText="1"/>
    </xf>
    <xf numFmtId="0" fontId="19" fillId="34" borderId="12" xfId="0" applyNumberFormat="1" applyFont="1" applyFill="1" applyBorder="1" applyAlignment="1" applyProtection="1">
      <alignment horizontal="center" wrapText="1"/>
    </xf>
    <xf numFmtId="0" fontId="0" fillId="0" borderId="13" xfId="0" applyBorder="1"/>
    <xf numFmtId="0" fontId="0" fillId="0" borderId="0" xfId="0" applyBorder="1"/>
    <xf numFmtId="0" fontId="0" fillId="0" borderId="14" xfId="0" applyBorder="1"/>
    <xf numFmtId="44" fontId="0" fillId="0" borderId="14" xfId="0" applyNumberFormat="1" applyFont="1" applyFill="1" applyBorder="1" applyAlignment="1" applyProtection="1"/>
    <xf numFmtId="0" fontId="0" fillId="0" borderId="15" xfId="0" applyBorder="1"/>
    <xf numFmtId="0" fontId="0" fillId="0" borderId="16" xfId="0" applyBorder="1"/>
    <xf numFmtId="0" fontId="0" fillId="0" borderId="17" xfId="0" applyBorder="1"/>
    <xf numFmtId="44" fontId="0" fillId="0" borderId="16" xfId="0" applyNumberFormat="1" applyFont="1" applyFill="1" applyBorder="1" applyAlignment="1" applyProtection="1"/>
    <xf numFmtId="44" fontId="0" fillId="0" borderId="17" xfId="0" applyNumberFormat="1" applyFont="1" applyFill="1" applyBorder="1" applyAlignment="1" applyProtection="1"/>
    <xf numFmtId="0" fontId="21" fillId="0" borderId="0" xfId="44"/>
    <xf numFmtId="9" fontId="21" fillId="0" borderId="0" xfId="45" applyFont="1"/>
    <xf numFmtId="0" fontId="21" fillId="0" borderId="17" xfId="44" applyBorder="1"/>
    <xf numFmtId="0" fontId="21" fillId="0" borderId="16" xfId="44" applyBorder="1"/>
    <xf numFmtId="0" fontId="21" fillId="0" borderId="15" xfId="44" applyBorder="1"/>
    <xf numFmtId="0" fontId="21" fillId="0" borderId="14" xfId="44" applyBorder="1"/>
    <xf numFmtId="0" fontId="21" fillId="0" borderId="0" xfId="44" applyBorder="1"/>
    <xf numFmtId="0" fontId="21" fillId="0" borderId="13" xfId="44" applyBorder="1"/>
    <xf numFmtId="0" fontId="19" fillId="34" borderId="14" xfId="44" applyNumberFormat="1" applyFont="1" applyFill="1" applyBorder="1" applyAlignment="1" applyProtection="1">
      <alignment horizontal="center" wrapText="1"/>
    </xf>
    <xf numFmtId="0" fontId="19" fillId="34" borderId="0" xfId="44" applyNumberFormat="1" applyFont="1" applyFill="1" applyBorder="1" applyAlignment="1" applyProtection="1">
      <alignment horizontal="center" wrapText="1"/>
    </xf>
    <xf numFmtId="0" fontId="19" fillId="34" borderId="13" xfId="44" applyNumberFormat="1" applyFont="1" applyFill="1" applyBorder="1" applyAlignment="1" applyProtection="1">
      <alignment horizontal="center" wrapText="1"/>
    </xf>
    <xf numFmtId="43" fontId="21" fillId="0" borderId="14" xfId="44" applyNumberFormat="1" applyBorder="1"/>
    <xf numFmtId="44" fontId="21" fillId="0" borderId="0" xfId="44" applyNumberFormat="1" applyFont="1" applyFill="1" applyBorder="1" applyAlignment="1" applyProtection="1"/>
    <xf numFmtId="43" fontId="0" fillId="0" borderId="0" xfId="42" applyFont="1" applyBorder="1"/>
    <xf numFmtId="44" fontId="0" fillId="0" borderId="14" xfId="46" applyFont="1" applyFill="1" applyBorder="1" applyAlignment="1" applyProtection="1"/>
    <xf numFmtId="44" fontId="0" fillId="0" borderId="0" xfId="46" applyFont="1" applyFill="1" applyBorder="1" applyAlignment="1" applyProtection="1"/>
    <xf numFmtId="44" fontId="0" fillId="0" borderId="0" xfId="46" applyFont="1" applyBorder="1"/>
    <xf numFmtId="0" fontId="19" fillId="34" borderId="12" xfId="44" applyNumberFormat="1" applyFont="1" applyFill="1" applyBorder="1" applyAlignment="1" applyProtection="1">
      <alignment horizontal="center" vertical="center" wrapText="1"/>
    </xf>
    <xf numFmtId="0" fontId="19" fillId="34" borderId="11" xfId="44" applyNumberFormat="1" applyFont="1" applyFill="1" applyBorder="1" applyAlignment="1" applyProtection="1">
      <alignment horizontal="center" vertical="center" wrapText="1"/>
    </xf>
    <xf numFmtId="0" fontId="19" fillId="34" borderId="10" xfId="44" applyNumberFormat="1" applyFont="1" applyFill="1" applyBorder="1" applyAlignment="1" applyProtection="1">
      <alignment horizontal="center" vertical="center" wrapText="1"/>
    </xf>
    <xf numFmtId="44" fontId="16" fillId="0" borderId="14" xfId="0" applyNumberFormat="1" applyFont="1" applyFill="1" applyBorder="1" applyAlignment="1" applyProtection="1"/>
    <xf numFmtId="44" fontId="16" fillId="0" borderId="0" xfId="0" applyNumberFormat="1" applyFont="1" applyFill="1" applyBorder="1" applyAlignment="1" applyProtection="1"/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9" fillId="34" borderId="12" xfId="0" applyNumberFormat="1" applyFont="1" applyFill="1" applyBorder="1" applyAlignment="1" applyProtection="1">
      <alignment horizontal="center" vertical="center" wrapText="1"/>
    </xf>
    <xf numFmtId="0" fontId="19" fillId="34" borderId="11" xfId="0" applyNumberFormat="1" applyFont="1" applyFill="1" applyBorder="1" applyAlignment="1" applyProtection="1">
      <alignment horizontal="center" vertical="center" wrapText="1"/>
    </xf>
    <xf numFmtId="0" fontId="19" fillId="34" borderId="10" xfId="0" applyNumberFormat="1" applyFont="1" applyFill="1" applyBorder="1" applyAlignment="1" applyProtection="1">
      <alignment horizontal="center" vertical="center" wrapText="1"/>
    </xf>
    <xf numFmtId="0" fontId="26" fillId="0" borderId="0" xfId="0" applyFont="1"/>
    <xf numFmtId="0" fontId="26" fillId="0" borderId="18" xfId="0" applyFont="1" applyBorder="1"/>
    <xf numFmtId="164" fontId="26" fillId="0" borderId="18" xfId="0" applyNumberFormat="1" applyFont="1" applyBorder="1"/>
    <xf numFmtId="165" fontId="27" fillId="0" borderId="19" xfId="0" applyNumberFormat="1" applyFont="1" applyBorder="1" applyAlignment="1">
      <alignment horizontal="right" vertical="center"/>
    </xf>
    <xf numFmtId="164" fontId="27" fillId="0" borderId="19" xfId="0" applyNumberFormat="1" applyFont="1" applyBorder="1" applyAlignment="1">
      <alignment horizontal="right" vertical="center" wrapText="1"/>
    </xf>
    <xf numFmtId="0" fontId="26" fillId="0" borderId="19" xfId="0" applyFont="1" applyBorder="1" applyAlignment="1">
      <alignment vertical="center"/>
    </xf>
    <xf numFmtId="165" fontId="27" fillId="0" borderId="20" xfId="0" applyNumberFormat="1" applyFont="1" applyBorder="1" applyAlignment="1">
      <alignment horizontal="right" vertical="center"/>
    </xf>
    <xf numFmtId="14" fontId="27" fillId="0" borderId="19" xfId="0" applyNumberFormat="1" applyFont="1" applyBorder="1" applyAlignment="1">
      <alignment horizontal="right" vertical="center"/>
    </xf>
    <xf numFmtId="0" fontId="26" fillId="0" borderId="21" xfId="0" applyFont="1" applyBorder="1" applyAlignment="1">
      <alignment vertical="center"/>
    </xf>
    <xf numFmtId="164" fontId="27" fillId="0" borderId="19" xfId="0" applyNumberFormat="1" applyFont="1" applyBorder="1" applyAlignment="1">
      <alignment horizontal="right" vertical="center"/>
    </xf>
    <xf numFmtId="0" fontId="28" fillId="0" borderId="21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165" fontId="27" fillId="0" borderId="20" xfId="0" applyNumberFormat="1" applyFont="1" applyBorder="1" applyAlignment="1">
      <alignment horizontal="center" vertical="center"/>
    </xf>
    <xf numFmtId="10" fontId="27" fillId="0" borderId="19" xfId="43" applyNumberFormat="1" applyFont="1" applyBorder="1" applyAlignment="1">
      <alignment horizontal="right" vertical="center"/>
    </xf>
    <xf numFmtId="10" fontId="27" fillId="0" borderId="19" xfId="0" applyNumberFormat="1" applyFont="1" applyBorder="1" applyAlignment="1">
      <alignment horizontal="right" vertical="center"/>
    </xf>
    <xf numFmtId="0" fontId="28" fillId="0" borderId="21" xfId="0" applyFont="1" applyBorder="1" applyAlignment="1">
      <alignment vertical="center" wrapText="1"/>
    </xf>
    <xf numFmtId="0" fontId="29" fillId="0" borderId="21" xfId="0" applyFont="1" applyBorder="1" applyAlignment="1">
      <alignment vertical="center"/>
    </xf>
    <xf numFmtId="166" fontId="27" fillId="0" borderId="19" xfId="43" applyNumberFormat="1" applyFont="1" applyBorder="1" applyAlignment="1">
      <alignment horizontal="right" vertical="center"/>
    </xf>
    <xf numFmtId="0" fontId="26" fillId="0" borderId="21" xfId="0" applyFont="1" applyBorder="1" applyAlignment="1">
      <alignment horizontal="left" vertical="center" indent="1"/>
    </xf>
    <xf numFmtId="165" fontId="27" fillId="0" borderId="19" xfId="0" applyNumberFormat="1" applyFont="1" applyBorder="1" applyAlignment="1">
      <alignment horizontal="center" vertical="center"/>
    </xf>
    <xf numFmtId="0" fontId="26" fillId="0" borderId="21" xfId="0" applyFont="1" applyBorder="1" applyAlignment="1">
      <alignment vertical="center" wrapText="1"/>
    </xf>
    <xf numFmtId="165" fontId="28" fillId="0" borderId="20" xfId="0" applyNumberFormat="1" applyFont="1" applyBorder="1" applyAlignment="1">
      <alignment horizontal="right" vertical="center"/>
    </xf>
    <xf numFmtId="165" fontId="28" fillId="0" borderId="19" xfId="0" applyNumberFormat="1" applyFont="1" applyBorder="1" applyAlignment="1">
      <alignment horizontal="right" vertical="center"/>
    </xf>
    <xf numFmtId="0" fontId="28" fillId="0" borderId="22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/>
    </xf>
    <xf numFmtId="0" fontId="28" fillId="0" borderId="18" xfId="0" applyFont="1" applyBorder="1" applyAlignment="1">
      <alignment vertical="center"/>
    </xf>
    <xf numFmtId="0" fontId="27" fillId="0" borderId="0" xfId="0" applyFont="1" applyFill="1" applyBorder="1"/>
    <xf numFmtId="0" fontId="27" fillId="0" borderId="0" xfId="0" applyFont="1" applyFill="1" applyBorder="1" applyAlignment="1">
      <alignment horizontal="right"/>
    </xf>
    <xf numFmtId="165" fontId="27" fillId="0" borderId="22" xfId="0" applyNumberFormat="1" applyFont="1" applyFill="1" applyBorder="1" applyAlignment="1">
      <alignment horizontal="right" vertical="center"/>
    </xf>
    <xf numFmtId="165" fontId="27" fillId="0" borderId="22" xfId="0" applyNumberFormat="1" applyFont="1" applyFill="1" applyBorder="1" applyAlignment="1">
      <alignment horizontal="justify" vertical="center"/>
    </xf>
    <xf numFmtId="165" fontId="27" fillId="0" borderId="18" xfId="0" applyNumberFormat="1" applyFont="1" applyFill="1" applyBorder="1" applyAlignment="1">
      <alignment horizontal="left" vertical="center" wrapText="1"/>
    </xf>
    <xf numFmtId="165" fontId="28" fillId="0" borderId="20" xfId="0" applyNumberFormat="1" applyFont="1" applyFill="1" applyBorder="1" applyAlignment="1">
      <alignment horizontal="right" vertical="center"/>
    </xf>
    <xf numFmtId="165" fontId="28" fillId="0" borderId="19" xfId="0" applyNumberFormat="1" applyFont="1" applyFill="1" applyBorder="1" applyAlignment="1">
      <alignment vertical="center" wrapText="1"/>
    </xf>
    <xf numFmtId="165" fontId="27" fillId="0" borderId="20" xfId="0" applyNumberFormat="1" applyFont="1" applyFill="1" applyBorder="1" applyAlignment="1">
      <alignment horizontal="right" vertical="center"/>
    </xf>
    <xf numFmtId="165" fontId="27" fillId="0" borderId="20" xfId="0" applyNumberFormat="1" applyFont="1" applyFill="1" applyBorder="1" applyAlignment="1">
      <alignment horizontal="center" vertical="center"/>
    </xf>
    <xf numFmtId="165" fontId="27" fillId="0" borderId="19" xfId="0" applyNumberFormat="1" applyFont="1" applyFill="1" applyBorder="1" applyAlignment="1">
      <alignment horizontal="left" vertical="center" wrapText="1"/>
    </xf>
    <xf numFmtId="165" fontId="28" fillId="37" borderId="20" xfId="0" applyNumberFormat="1" applyFont="1" applyFill="1" applyBorder="1" applyAlignment="1">
      <alignment horizontal="right" vertical="center"/>
    </xf>
    <xf numFmtId="165" fontId="27" fillId="0" borderId="20" xfId="0" applyNumberFormat="1" applyFont="1" applyFill="1" applyBorder="1" applyAlignment="1">
      <alignment horizontal="justify" vertical="center"/>
    </xf>
    <xf numFmtId="165" fontId="27" fillId="0" borderId="19" xfId="0" applyNumberFormat="1" applyFont="1" applyFill="1" applyBorder="1" applyAlignment="1">
      <alignment horizontal="left" vertical="center"/>
    </xf>
    <xf numFmtId="165" fontId="27" fillId="0" borderId="29" xfId="0" applyNumberFormat="1" applyFont="1" applyFill="1" applyBorder="1" applyAlignment="1">
      <alignment horizontal="right" vertical="center"/>
    </xf>
    <xf numFmtId="165" fontId="27" fillId="0" borderId="29" xfId="0" applyNumberFormat="1" applyFont="1" applyFill="1" applyBorder="1" applyAlignment="1">
      <alignment horizontal="center" vertical="center"/>
    </xf>
    <xf numFmtId="165" fontId="27" fillId="0" borderId="30" xfId="0" applyNumberFormat="1" applyFont="1" applyFill="1" applyBorder="1" applyAlignment="1">
      <alignment horizontal="left" vertical="center" indent="1"/>
    </xf>
    <xf numFmtId="165" fontId="27" fillId="0" borderId="19" xfId="0" applyNumberFormat="1" applyFont="1" applyFill="1" applyBorder="1" applyAlignment="1">
      <alignment horizontal="left" vertical="center" wrapText="1" indent="1"/>
    </xf>
    <xf numFmtId="165" fontId="27" fillId="0" borderId="19" xfId="0" applyNumberFormat="1" applyFont="1" applyFill="1" applyBorder="1" applyAlignment="1">
      <alignment horizontal="left" vertical="center" wrapText="1" indent="3"/>
    </xf>
    <xf numFmtId="165" fontId="27" fillId="0" borderId="19" xfId="0" applyNumberFormat="1" applyFont="1" applyFill="1" applyBorder="1" applyAlignment="1">
      <alignment horizontal="left" vertical="center" indent="1"/>
    </xf>
    <xf numFmtId="165" fontId="28" fillId="0" borderId="19" xfId="0" applyNumberFormat="1" applyFont="1" applyFill="1" applyBorder="1" applyAlignment="1">
      <alignment vertical="center"/>
    </xf>
    <xf numFmtId="165" fontId="27" fillId="38" borderId="20" xfId="0" applyNumberFormat="1" applyFont="1" applyFill="1" applyBorder="1" applyAlignment="1">
      <alignment horizontal="center" vertical="center"/>
    </xf>
    <xf numFmtId="165" fontId="27" fillId="38" borderId="20" xfId="0" applyNumberFormat="1" applyFont="1" applyFill="1" applyBorder="1" applyAlignment="1">
      <alignment horizontal="right" vertical="center"/>
    </xf>
    <xf numFmtId="165" fontId="27" fillId="0" borderId="19" xfId="0" applyNumberFormat="1" applyFont="1" applyFill="1" applyBorder="1" applyAlignment="1">
      <alignment horizontal="right" vertical="center"/>
    </xf>
    <xf numFmtId="165" fontId="27" fillId="0" borderId="19" xfId="0" applyNumberFormat="1" applyFont="1" applyFill="1" applyBorder="1" applyAlignment="1">
      <alignment vertical="center"/>
    </xf>
    <xf numFmtId="165" fontId="28" fillId="0" borderId="31" xfId="0" applyNumberFormat="1" applyFont="1" applyFill="1" applyBorder="1" applyAlignment="1">
      <alignment horizontal="right" vertical="center"/>
    </xf>
    <xf numFmtId="165" fontId="28" fillId="37" borderId="31" xfId="0" applyNumberFormat="1" applyFont="1" applyFill="1" applyBorder="1" applyAlignment="1">
      <alignment horizontal="right" vertical="center"/>
    </xf>
    <xf numFmtId="165" fontId="27" fillId="0" borderId="19" xfId="0" applyNumberFormat="1" applyFont="1" applyFill="1" applyBorder="1" applyAlignment="1">
      <alignment horizontal="left" vertical="center" indent="3"/>
    </xf>
    <xf numFmtId="165" fontId="27" fillId="0" borderId="31" xfId="0" applyNumberFormat="1" applyFont="1" applyFill="1" applyBorder="1" applyAlignment="1">
      <alignment horizontal="right" vertical="center"/>
    </xf>
    <xf numFmtId="0" fontId="28" fillId="38" borderId="32" xfId="0" applyFont="1" applyFill="1" applyBorder="1" applyAlignment="1">
      <alignment horizontal="center" vertical="center"/>
    </xf>
    <xf numFmtId="0" fontId="28" fillId="38" borderId="21" xfId="0" applyFont="1" applyFill="1" applyBorder="1" applyAlignment="1">
      <alignment horizontal="center" vertical="center"/>
    </xf>
    <xf numFmtId="0" fontId="28" fillId="38" borderId="28" xfId="0" applyFont="1" applyFill="1" applyBorder="1" applyAlignment="1">
      <alignment horizontal="center" vertical="center"/>
    </xf>
    <xf numFmtId="0" fontId="31" fillId="0" borderId="0" xfId="47" applyFill="1" applyBorder="1" applyAlignment="1">
      <alignment horizontal="left" vertical="top"/>
    </xf>
    <xf numFmtId="4" fontId="32" fillId="0" borderId="39" xfId="47" applyNumberFormat="1" applyFont="1" applyFill="1" applyBorder="1" applyAlignment="1">
      <alignment vertical="center" shrinkToFit="1"/>
    </xf>
    <xf numFmtId="0" fontId="33" fillId="0" borderId="39" xfId="47" applyFont="1" applyFill="1" applyBorder="1" applyAlignment="1">
      <alignment horizontal="left" vertical="top" wrapText="1" indent="1"/>
    </xf>
    <xf numFmtId="4" fontId="32" fillId="0" borderId="40" xfId="47" applyNumberFormat="1" applyFont="1" applyFill="1" applyBorder="1" applyAlignment="1">
      <alignment vertical="center" shrinkToFit="1"/>
    </xf>
    <xf numFmtId="0" fontId="33" fillId="0" borderId="40" xfId="47" applyFont="1" applyFill="1" applyBorder="1" applyAlignment="1">
      <alignment horizontal="left" vertical="top" wrapText="1" indent="1"/>
    </xf>
    <xf numFmtId="0" fontId="34" fillId="0" borderId="40" xfId="47" applyFont="1" applyFill="1" applyBorder="1" applyAlignment="1">
      <alignment horizontal="left" vertical="top" wrapText="1" indent="1"/>
    </xf>
    <xf numFmtId="4" fontId="32" fillId="0" borderId="41" xfId="47" applyNumberFormat="1" applyFont="1" applyFill="1" applyBorder="1" applyAlignment="1">
      <alignment vertical="center" shrinkToFit="1"/>
    </xf>
    <xf numFmtId="0" fontId="33" fillId="0" borderId="41" xfId="47" applyFont="1" applyFill="1" applyBorder="1" applyAlignment="1">
      <alignment horizontal="left" vertical="top" wrapText="1" indent="1"/>
    </xf>
    <xf numFmtId="0" fontId="33" fillId="39" borderId="42" xfId="47" applyFont="1" applyFill="1" applyBorder="1" applyAlignment="1">
      <alignment horizontal="center" vertical="center" wrapText="1"/>
    </xf>
    <xf numFmtId="4" fontId="32" fillId="0" borderId="43" xfId="48" applyNumberFormat="1" applyFont="1" applyFill="1" applyBorder="1" applyAlignment="1">
      <alignment horizontal="right" vertical="top" shrinkToFit="1"/>
    </xf>
    <xf numFmtId="0" fontId="33" fillId="0" borderId="44" xfId="47" applyFont="1" applyFill="1" applyBorder="1" applyAlignment="1">
      <alignment horizontal="left" vertical="top" wrapText="1" indent="1"/>
    </xf>
    <xf numFmtId="4" fontId="32" fillId="0" borderId="40" xfId="47" applyNumberFormat="1" applyFont="1" applyFill="1" applyBorder="1" applyAlignment="1">
      <alignment horizontal="right" vertical="top" shrinkToFit="1"/>
    </xf>
    <xf numFmtId="4" fontId="32" fillId="0" borderId="43" xfId="47" applyNumberFormat="1" applyFont="1" applyFill="1" applyBorder="1" applyAlignment="1">
      <alignment horizontal="right" vertical="top" shrinkToFit="1"/>
    </xf>
    <xf numFmtId="0" fontId="34" fillId="0" borderId="43" xfId="47" applyFont="1" applyFill="1" applyBorder="1" applyAlignment="1">
      <alignment horizontal="left" vertical="top" wrapText="1" indent="1"/>
    </xf>
    <xf numFmtId="4" fontId="32" fillId="0" borderId="45" xfId="47" applyNumberFormat="1" applyFont="1" applyFill="1" applyBorder="1" applyAlignment="1">
      <alignment horizontal="right" vertical="top" shrinkToFit="1"/>
    </xf>
    <xf numFmtId="0" fontId="33" fillId="0" borderId="45" xfId="47" applyFont="1" applyFill="1" applyBorder="1" applyAlignment="1">
      <alignment horizontal="left" vertical="top" wrapText="1" indent="1"/>
    </xf>
    <xf numFmtId="4" fontId="32" fillId="0" borderId="41" xfId="47" applyNumberFormat="1" applyFont="1" applyFill="1" applyBorder="1" applyAlignment="1">
      <alignment horizontal="right" vertical="top" shrinkToFit="1"/>
    </xf>
    <xf numFmtId="0" fontId="33" fillId="39" borderId="42" xfId="47" applyFont="1" applyFill="1" applyBorder="1" applyAlignment="1">
      <alignment horizontal="left" vertical="center" wrapText="1" indent="2"/>
    </xf>
    <xf numFmtId="0" fontId="33" fillId="39" borderId="42" xfId="47" applyFont="1" applyFill="1" applyBorder="1" applyAlignment="1">
      <alignment horizontal="left" vertical="center" wrapText="1" indent="1"/>
    </xf>
    <xf numFmtId="4" fontId="32" fillId="0" borderId="39" xfId="47" applyNumberFormat="1" applyFont="1" applyFill="1" applyBorder="1" applyAlignment="1">
      <alignment vertical="top" shrinkToFit="1"/>
    </xf>
    <xf numFmtId="4" fontId="32" fillId="0" borderId="40" xfId="47" applyNumberFormat="1" applyFont="1" applyFill="1" applyBorder="1" applyAlignment="1">
      <alignment vertical="top" shrinkToFit="1"/>
    </xf>
    <xf numFmtId="4" fontId="32" fillId="0" borderId="41" xfId="47" applyNumberFormat="1" applyFont="1" applyFill="1" applyBorder="1" applyAlignment="1">
      <alignment vertical="top" shrinkToFit="1"/>
    </xf>
    <xf numFmtId="0" fontId="33" fillId="39" borderId="42" xfId="47" applyFont="1" applyFill="1" applyBorder="1" applyAlignment="1">
      <alignment horizontal="center" vertical="top" wrapText="1"/>
    </xf>
    <xf numFmtId="0" fontId="27" fillId="0" borderId="0" xfId="47" applyFont="1" applyFill="1" applyBorder="1" applyAlignment="1">
      <alignment horizontal="right" vertical="top"/>
    </xf>
    <xf numFmtId="0" fontId="27" fillId="0" borderId="0" xfId="47" applyFont="1" applyAlignment="1">
      <alignment horizontal="right"/>
    </xf>
    <xf numFmtId="0" fontId="27" fillId="0" borderId="0" xfId="47" applyFont="1"/>
    <xf numFmtId="165" fontId="40" fillId="0" borderId="50" xfId="47" applyNumberFormat="1" applyFont="1" applyBorder="1" applyAlignment="1">
      <alignment horizontal="right" vertical="center" wrapText="1"/>
    </xf>
    <xf numFmtId="165" fontId="40" fillId="0" borderId="15" xfId="47" applyNumberFormat="1" applyFont="1" applyBorder="1" applyAlignment="1">
      <alignment horizontal="right" vertical="center" wrapText="1"/>
    </xf>
    <xf numFmtId="0" fontId="40" fillId="0" borderId="15" xfId="47" applyFont="1" applyBorder="1" applyAlignment="1">
      <alignment horizontal="left" vertical="center" wrapText="1"/>
    </xf>
    <xf numFmtId="165" fontId="40" fillId="0" borderId="51" xfId="47" applyNumberFormat="1" applyFont="1" applyBorder="1" applyAlignment="1">
      <alignment horizontal="right" vertical="center" wrapText="1"/>
    </xf>
    <xf numFmtId="165" fontId="40" fillId="0" borderId="13" xfId="47" applyNumberFormat="1" applyFont="1" applyBorder="1" applyAlignment="1">
      <alignment horizontal="right" vertical="center" wrapText="1"/>
    </xf>
    <xf numFmtId="43" fontId="40" fillId="0" borderId="51" xfId="48" applyFont="1" applyBorder="1" applyAlignment="1">
      <alignment horizontal="right" vertical="center" wrapText="1"/>
    </xf>
    <xf numFmtId="0" fontId="40" fillId="0" borderId="13" xfId="47" applyFont="1" applyBorder="1" applyAlignment="1">
      <alignment horizontal="left" vertical="center" wrapText="1"/>
    </xf>
    <xf numFmtId="165" fontId="23" fillId="0" borderId="51" xfId="47" applyNumberFormat="1" applyFont="1" applyBorder="1" applyAlignment="1">
      <alignment horizontal="right" vertical="center" wrapText="1"/>
    </xf>
    <xf numFmtId="165" fontId="23" fillId="0" borderId="13" xfId="47" applyNumberFormat="1" applyFont="1" applyBorder="1" applyAlignment="1" applyProtection="1">
      <alignment horizontal="right" vertical="center" wrapText="1"/>
      <protection locked="0"/>
    </xf>
    <xf numFmtId="165" fontId="23" fillId="0" borderId="51" xfId="47" applyNumberFormat="1" applyFont="1" applyBorder="1" applyAlignment="1" applyProtection="1">
      <alignment horizontal="right" vertical="center" wrapText="1"/>
      <protection locked="0"/>
    </xf>
    <xf numFmtId="43" fontId="23" fillId="0" borderId="51" xfId="48" applyFont="1" applyBorder="1" applyAlignment="1" applyProtection="1">
      <alignment horizontal="right" vertical="center" wrapText="1"/>
      <protection locked="0"/>
    </xf>
    <xf numFmtId="0" fontId="23" fillId="0" borderId="13" xfId="47" applyFont="1" applyBorder="1" applyAlignment="1">
      <alignment horizontal="left" vertical="center" wrapText="1"/>
    </xf>
    <xf numFmtId="0" fontId="23" fillId="0" borderId="13" xfId="47" applyFont="1" applyBorder="1" applyAlignment="1">
      <alignment horizontal="left" vertical="center" wrapText="1" indent="2"/>
    </xf>
    <xf numFmtId="165" fontId="23" fillId="0" borderId="13" xfId="47" applyNumberFormat="1" applyFont="1" applyBorder="1" applyAlignment="1">
      <alignment horizontal="right" vertical="center" wrapText="1"/>
    </xf>
    <xf numFmtId="43" fontId="23" fillId="0" borderId="51" xfId="48" applyFont="1" applyBorder="1" applyAlignment="1">
      <alignment horizontal="right" vertical="center" wrapText="1"/>
    </xf>
    <xf numFmtId="165" fontId="23" fillId="0" borderId="51" xfId="47" applyNumberFormat="1" applyFont="1" applyFill="1" applyBorder="1" applyAlignment="1">
      <alignment horizontal="right" vertical="center" wrapText="1"/>
    </xf>
    <xf numFmtId="165" fontId="40" fillId="0" borderId="13" xfId="47" applyNumberFormat="1" applyFont="1" applyFill="1" applyBorder="1" applyAlignment="1">
      <alignment horizontal="right" vertical="center" wrapText="1"/>
    </xf>
    <xf numFmtId="165" fontId="40" fillId="0" borderId="51" xfId="47" applyNumberFormat="1" applyFont="1" applyFill="1" applyBorder="1" applyAlignment="1">
      <alignment horizontal="right" vertical="center" wrapText="1"/>
    </xf>
    <xf numFmtId="43" fontId="40" fillId="0" borderId="51" xfId="48" applyFont="1" applyFill="1" applyBorder="1" applyAlignment="1">
      <alignment horizontal="right" vertical="center" wrapText="1"/>
    </xf>
    <xf numFmtId="0" fontId="23" fillId="0" borderId="13" xfId="47" applyFont="1" applyFill="1" applyBorder="1" applyAlignment="1">
      <alignment horizontal="left" vertical="center" wrapText="1"/>
    </xf>
    <xf numFmtId="0" fontId="33" fillId="39" borderId="53" xfId="47" applyFont="1" applyFill="1" applyBorder="1" applyAlignment="1">
      <alignment horizontal="center" vertical="center" wrapText="1"/>
    </xf>
    <xf numFmtId="0" fontId="33" fillId="39" borderId="54" xfId="47" applyFont="1" applyFill="1" applyBorder="1" applyAlignment="1">
      <alignment horizontal="center" vertical="center" wrapText="1"/>
    </xf>
    <xf numFmtId="0" fontId="0" fillId="35" borderId="0" xfId="0" applyNumberFormat="1" applyFont="1" applyFill="1" applyBorder="1" applyAlignment="1" applyProtection="1"/>
    <xf numFmtId="0" fontId="20" fillId="0" borderId="0" xfId="0" applyFont="1" applyFill="1" applyBorder="1" applyAlignment="1">
      <alignment horizontal="left" vertical="top" wrapText="1" indent="1"/>
    </xf>
    <xf numFmtId="0" fontId="18" fillId="33" borderId="0" xfId="0" applyNumberFormat="1" applyFont="1" applyFill="1" applyBorder="1" applyAlignment="1" applyProtection="1">
      <alignment horizontal="center" wrapText="1"/>
    </xf>
    <xf numFmtId="44" fontId="21" fillId="0" borderId="0" xfId="44" applyNumberFormat="1" applyFont="1" applyFill="1" applyBorder="1" applyAlignment="1" applyProtection="1"/>
    <xf numFmtId="0" fontId="21" fillId="35" borderId="0" xfId="44" applyNumberFormat="1" applyFont="1" applyFill="1" applyBorder="1" applyAlignment="1" applyProtection="1"/>
    <xf numFmtId="0" fontId="22" fillId="0" borderId="0" xfId="44" applyFont="1" applyFill="1" applyBorder="1" applyAlignment="1">
      <alignment horizontal="left" vertical="top" wrapText="1"/>
    </xf>
    <xf numFmtId="0" fontId="18" fillId="33" borderId="0" xfId="44" applyNumberFormat="1" applyFont="1" applyFill="1" applyBorder="1" applyAlignment="1" applyProtection="1">
      <alignment horizontal="center" wrapText="1"/>
    </xf>
    <xf numFmtId="0" fontId="21" fillId="35" borderId="13" xfId="44" applyNumberFormat="1" applyFont="1" applyFill="1" applyBorder="1" applyAlignment="1" applyProtection="1"/>
    <xf numFmtId="0" fontId="21" fillId="35" borderId="14" xfId="44" applyNumberFormat="1" applyFont="1" applyFill="1" applyBorder="1" applyAlignment="1" applyProtection="1"/>
    <xf numFmtId="0" fontId="19" fillId="34" borderId="0" xfId="44" applyNumberFormat="1" applyFont="1" applyFill="1" applyBorder="1" applyAlignment="1" applyProtection="1">
      <alignment horizontal="center" wrapText="1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top" wrapText="1"/>
    </xf>
    <xf numFmtId="0" fontId="36" fillId="0" borderId="0" xfId="47" applyFont="1" applyFill="1" applyBorder="1" applyAlignment="1">
      <alignment horizontal="center" vertical="center" wrapText="1"/>
    </xf>
    <xf numFmtId="0" fontId="35" fillId="0" borderId="0" xfId="47" applyFont="1" applyFill="1" applyBorder="1" applyAlignment="1">
      <alignment horizontal="center" vertical="center" wrapText="1"/>
    </xf>
    <xf numFmtId="0" fontId="20" fillId="0" borderId="0" xfId="47" applyFont="1" applyFill="1" applyBorder="1" applyAlignment="1">
      <alignment horizontal="left" vertical="top" wrapText="1" indent="1"/>
    </xf>
    <xf numFmtId="0" fontId="28" fillId="38" borderId="33" xfId="0" applyFont="1" applyFill="1" applyBorder="1" applyAlignment="1">
      <alignment horizontal="center" vertical="center"/>
    </xf>
    <xf numFmtId="0" fontId="28" fillId="38" borderId="18" xfId="0" applyFont="1" applyFill="1" applyBorder="1" applyAlignment="1">
      <alignment horizontal="center" vertical="center"/>
    </xf>
    <xf numFmtId="0" fontId="28" fillId="38" borderId="28" xfId="0" applyFont="1" applyFill="1" applyBorder="1" applyAlignment="1">
      <alignment horizontal="center" vertical="center"/>
    </xf>
    <xf numFmtId="0" fontId="28" fillId="38" borderId="27" xfId="0" applyFont="1" applyFill="1" applyBorder="1" applyAlignment="1">
      <alignment horizontal="center" vertical="center"/>
    </xf>
    <xf numFmtId="0" fontId="28" fillId="38" borderId="38" xfId="0" applyFont="1" applyFill="1" applyBorder="1" applyAlignment="1">
      <alignment horizontal="center" vertical="center"/>
    </xf>
    <xf numFmtId="0" fontId="28" fillId="38" borderId="21" xfId="0" applyFont="1" applyFill="1" applyBorder="1" applyAlignment="1">
      <alignment horizontal="center" vertical="center"/>
    </xf>
    <xf numFmtId="0" fontId="28" fillId="38" borderId="0" xfId="0" applyFont="1" applyFill="1" applyBorder="1" applyAlignment="1">
      <alignment horizontal="center" vertical="center"/>
    </xf>
    <xf numFmtId="0" fontId="28" fillId="38" borderId="20" xfId="0" applyFont="1" applyFill="1" applyBorder="1" applyAlignment="1">
      <alignment horizontal="center" vertical="center"/>
    </xf>
    <xf numFmtId="0" fontId="28" fillId="38" borderId="32" xfId="0" applyFont="1" applyFill="1" applyBorder="1" applyAlignment="1">
      <alignment horizontal="center" vertical="center"/>
    </xf>
    <xf numFmtId="0" fontId="28" fillId="38" borderId="37" xfId="0" applyFont="1" applyFill="1" applyBorder="1" applyAlignment="1">
      <alignment horizontal="center" vertical="center"/>
    </xf>
    <xf numFmtId="0" fontId="28" fillId="38" borderId="22" xfId="0" applyFont="1" applyFill="1" applyBorder="1" applyAlignment="1">
      <alignment horizontal="center" vertical="center"/>
    </xf>
    <xf numFmtId="0" fontId="28" fillId="38" borderId="36" xfId="0" applyFont="1" applyFill="1" applyBorder="1" applyAlignment="1">
      <alignment horizontal="center" vertical="center"/>
    </xf>
    <xf numFmtId="0" fontId="28" fillId="38" borderId="35" xfId="0" applyFont="1" applyFill="1" applyBorder="1" applyAlignment="1">
      <alignment horizontal="center" vertical="center"/>
    </xf>
    <xf numFmtId="0" fontId="28" fillId="38" borderId="34" xfId="0" applyFont="1" applyFill="1" applyBorder="1" applyAlignment="1">
      <alignment horizontal="center" vertical="center"/>
    </xf>
    <xf numFmtId="0" fontId="28" fillId="38" borderId="19" xfId="0" applyFont="1" applyFill="1" applyBorder="1" applyAlignment="1">
      <alignment horizontal="center" vertical="center"/>
    </xf>
    <xf numFmtId="0" fontId="28" fillId="38" borderId="33" xfId="0" applyFont="1" applyFill="1" applyBorder="1" applyAlignment="1">
      <alignment horizontal="center" vertical="center" wrapText="1"/>
    </xf>
    <xf numFmtId="0" fontId="28" fillId="38" borderId="18" xfId="0" applyFont="1" applyFill="1" applyBorder="1" applyAlignment="1">
      <alignment horizontal="center" vertical="center" wrapText="1"/>
    </xf>
    <xf numFmtId="0" fontId="36" fillId="0" borderId="0" xfId="47" applyFont="1" applyFill="1" applyBorder="1" applyAlignment="1">
      <alignment horizontal="center" vertical="top" wrapText="1"/>
    </xf>
    <xf numFmtId="0" fontId="35" fillId="0" borderId="0" xfId="47" applyFont="1" applyFill="1" applyBorder="1" applyAlignment="1">
      <alignment horizontal="center" vertical="top" wrapText="1"/>
    </xf>
    <xf numFmtId="0" fontId="33" fillId="39" borderId="41" xfId="47" applyFont="1" applyFill="1" applyBorder="1" applyAlignment="1">
      <alignment horizontal="center" vertical="center" wrapText="1"/>
    </xf>
    <xf numFmtId="0" fontId="33" fillId="39" borderId="39" xfId="47" applyFont="1" applyFill="1" applyBorder="1" applyAlignment="1">
      <alignment horizontal="center" vertical="center" wrapText="1"/>
    </xf>
    <xf numFmtId="0" fontId="33" fillId="39" borderId="49" xfId="47" applyFont="1" applyFill="1" applyBorder="1" applyAlignment="1">
      <alignment horizontal="center" vertical="center" wrapText="1"/>
    </xf>
    <xf numFmtId="0" fontId="33" fillId="39" borderId="48" xfId="47" applyFont="1" applyFill="1" applyBorder="1" applyAlignment="1">
      <alignment horizontal="center" vertical="center" wrapText="1"/>
    </xf>
    <xf numFmtId="0" fontId="33" fillId="39" borderId="47" xfId="47" applyFont="1" applyFill="1" applyBorder="1" applyAlignment="1">
      <alignment horizontal="center" vertical="center" wrapText="1"/>
    </xf>
    <xf numFmtId="0" fontId="33" fillId="39" borderId="46" xfId="47" applyFont="1" applyFill="1" applyBorder="1" applyAlignment="1">
      <alignment horizontal="center" vertical="center" wrapText="1"/>
    </xf>
    <xf numFmtId="0" fontId="37" fillId="0" borderId="0" xfId="47" applyFont="1" applyFill="1" applyBorder="1" applyAlignment="1">
      <alignment horizontal="left" vertical="top" wrapText="1" indent="1"/>
    </xf>
    <xf numFmtId="0" fontId="33" fillId="0" borderId="0" xfId="47" applyFont="1" applyFill="1" applyBorder="1" applyAlignment="1">
      <alignment horizontal="center" vertical="center" wrapText="1"/>
    </xf>
    <xf numFmtId="0" fontId="38" fillId="0" borderId="0" xfId="47" applyFont="1" applyFill="1" applyBorder="1" applyAlignment="1">
      <alignment horizontal="center" vertical="center" wrapText="1"/>
    </xf>
    <xf numFmtId="0" fontId="33" fillId="39" borderId="49" xfId="47" applyFont="1" applyFill="1" applyBorder="1" applyAlignment="1">
      <alignment horizontal="center" vertical="top" wrapText="1"/>
    </xf>
    <xf numFmtId="0" fontId="33" fillId="39" borderId="48" xfId="47" applyFont="1" applyFill="1" applyBorder="1" applyAlignment="1">
      <alignment horizontal="center" vertical="top" wrapText="1"/>
    </xf>
    <xf numFmtId="0" fontId="33" fillId="39" borderId="47" xfId="47" applyFont="1" applyFill="1" applyBorder="1" applyAlignment="1">
      <alignment horizontal="center" vertical="top" wrapText="1"/>
    </xf>
    <xf numFmtId="0" fontId="33" fillId="39" borderId="47" xfId="47" applyFont="1" applyFill="1" applyBorder="1" applyAlignment="1">
      <alignment horizontal="left" vertical="center" wrapText="1" indent="1"/>
    </xf>
    <xf numFmtId="0" fontId="33" fillId="39" borderId="46" xfId="47" applyFont="1" applyFill="1" applyBorder="1" applyAlignment="1">
      <alignment horizontal="left" vertical="center" wrapText="1" indent="1"/>
    </xf>
    <xf numFmtId="0" fontId="37" fillId="0" borderId="48" xfId="47" applyFont="1" applyFill="1" applyBorder="1" applyAlignment="1">
      <alignment horizontal="left" vertical="top" wrapText="1"/>
    </xf>
    <xf numFmtId="0" fontId="41" fillId="0" borderId="0" xfId="47" applyFont="1" applyFill="1" applyBorder="1" applyAlignment="1">
      <alignment horizontal="center" vertical="center" wrapText="1"/>
    </xf>
    <xf numFmtId="0" fontId="33" fillId="39" borderId="58" xfId="47" applyFont="1" applyFill="1" applyBorder="1" applyAlignment="1">
      <alignment horizontal="center" vertical="center" wrapText="1"/>
    </xf>
    <xf numFmtId="0" fontId="33" fillId="39" borderId="55" xfId="47" applyFont="1" applyFill="1" applyBorder="1" applyAlignment="1">
      <alignment horizontal="center" vertical="center" wrapText="1"/>
    </xf>
    <xf numFmtId="0" fontId="33" fillId="39" borderId="57" xfId="47" applyFont="1" applyFill="1" applyBorder="1" applyAlignment="1">
      <alignment horizontal="center" vertical="center" wrapText="1"/>
    </xf>
    <xf numFmtId="0" fontId="33" fillId="39" borderId="11" xfId="47" applyFont="1" applyFill="1" applyBorder="1" applyAlignment="1">
      <alignment horizontal="center" vertical="center" wrapText="1"/>
    </xf>
    <xf numFmtId="0" fontId="33" fillId="39" borderId="56" xfId="47" applyFont="1" applyFill="1" applyBorder="1" applyAlignment="1">
      <alignment horizontal="center" vertical="center" wrapText="1"/>
    </xf>
    <xf numFmtId="0" fontId="33" fillId="39" borderId="52" xfId="47" applyFont="1" applyFill="1" applyBorder="1" applyAlignment="1">
      <alignment horizontal="center" vertical="center" wrapText="1"/>
    </xf>
    <xf numFmtId="0" fontId="39" fillId="0" borderId="0" xfId="47" applyFont="1" applyBorder="1" applyAlignment="1">
      <alignment horizontal="left" vertical="center" wrapText="1"/>
    </xf>
    <xf numFmtId="0" fontId="39" fillId="0" borderId="0" xfId="47" applyFont="1" applyBorder="1" applyAlignment="1">
      <alignment horizontal="left" vertical="center"/>
    </xf>
    <xf numFmtId="0" fontId="30" fillId="36" borderId="28" xfId="0" applyFont="1" applyFill="1" applyBorder="1" applyAlignment="1">
      <alignment horizontal="center" vertical="center"/>
    </xf>
    <xf numFmtId="0" fontId="30" fillId="36" borderId="27" xfId="0" applyFont="1" applyFill="1" applyBorder="1" applyAlignment="1">
      <alignment horizontal="center" vertical="center"/>
    </xf>
    <xf numFmtId="0" fontId="30" fillId="36" borderId="26" xfId="0" applyFont="1" applyFill="1" applyBorder="1" applyAlignment="1">
      <alignment horizontal="center" vertical="center"/>
    </xf>
    <xf numFmtId="0" fontId="30" fillId="36" borderId="25" xfId="0" applyFont="1" applyFill="1" applyBorder="1" applyAlignment="1">
      <alignment horizontal="center" vertical="center"/>
    </xf>
    <xf numFmtId="0" fontId="30" fillId="36" borderId="24" xfId="0" applyFont="1" applyFill="1" applyBorder="1" applyAlignment="1">
      <alignment horizontal="center" vertical="center"/>
    </xf>
    <xf numFmtId="0" fontId="30" fillId="36" borderId="23" xfId="0" applyFont="1" applyFill="1" applyBorder="1" applyAlignment="1">
      <alignment horizontal="center" vertical="center"/>
    </xf>
    <xf numFmtId="0" fontId="26" fillId="0" borderId="0" xfId="0" applyFont="1" applyAlignment="1">
      <alignment horizontal="left" wrapText="1"/>
    </xf>
  </cellXfs>
  <cellStyles count="49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illares 2" xfId="48"/>
    <cellStyle name="Moneda 2" xfId="46"/>
    <cellStyle name="Neutral" xfId="8" builtinId="28" customBuiltin="1"/>
    <cellStyle name="Normal" xfId="0" builtinId="0"/>
    <cellStyle name="Normal 2" xfId="44"/>
    <cellStyle name="Normal 3" xfId="47"/>
    <cellStyle name="Notas" xfId="15" builtinId="10" customBuiltin="1"/>
    <cellStyle name="Porcentaje" xfId="43" builtinId="5"/>
    <cellStyle name="Porcentaje 2" xfId="4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3224493</xdr:colOff>
      <xdr:row>81</xdr:row>
      <xdr:rowOff>158750</xdr:rowOff>
    </xdr:from>
    <xdr:to>
      <xdr:col>4</xdr:col>
      <xdr:colOff>130333</xdr:colOff>
      <xdr:row>85</xdr:row>
      <xdr:rowOff>37826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4493" y="15541625"/>
          <a:ext cx="8335840" cy="641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3079750</xdr:colOff>
      <xdr:row>39</xdr:row>
      <xdr:rowOff>15875</xdr:rowOff>
    </xdr:from>
    <xdr:ext cx="8346245" cy="641076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175" y="7445375"/>
          <a:ext cx="8346245" cy="641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3239702</xdr:colOff>
      <xdr:row>34</xdr:row>
      <xdr:rowOff>58830</xdr:rowOff>
    </xdr:from>
    <xdr:ext cx="8346245" cy="641076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202" y="6535830"/>
          <a:ext cx="8346245" cy="641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71</xdr:row>
      <xdr:rowOff>152400</xdr:rowOff>
    </xdr:from>
    <xdr:ext cx="7181850" cy="409575"/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13677900"/>
          <a:ext cx="71818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view="pageBreakPreview" zoomScale="85" zoomScaleNormal="85" zoomScaleSheetLayoutView="85" workbookViewId="0">
      <selection sqref="A1:F1"/>
    </sheetView>
  </sheetViews>
  <sheetFormatPr baseColWidth="10" defaultColWidth="11.42578125" defaultRowHeight="15"/>
  <cols>
    <col min="1" max="1" width="57.140625" customWidth="1"/>
    <col min="2" max="3" width="28.5703125" customWidth="1"/>
    <col min="4" max="4" width="57.140625" customWidth="1"/>
    <col min="5" max="6" width="28.5703125" customWidth="1"/>
  </cols>
  <sheetData>
    <row r="1" spans="1:6" ht="15.75">
      <c r="A1" s="148" t="s">
        <v>0</v>
      </c>
      <c r="B1" s="148"/>
      <c r="C1" s="148"/>
      <c r="D1" s="148"/>
      <c r="E1" s="148"/>
      <c r="F1" s="148"/>
    </row>
    <row r="2" spans="1:6" ht="15.75">
      <c r="A2" s="148" t="s">
        <v>127</v>
      </c>
      <c r="B2" s="148"/>
      <c r="C2" s="148"/>
      <c r="D2" s="148"/>
      <c r="E2" s="148"/>
      <c r="F2" s="148"/>
    </row>
    <row r="3" spans="1:6" ht="15.75">
      <c r="A3" s="148" t="s">
        <v>1</v>
      </c>
      <c r="B3" s="148"/>
      <c r="C3" s="148"/>
      <c r="D3" s="148"/>
      <c r="E3" s="148"/>
      <c r="F3" s="148"/>
    </row>
    <row r="4" spans="1:6" ht="15.75">
      <c r="A4" s="148" t="s">
        <v>2</v>
      </c>
      <c r="B4" s="148"/>
      <c r="C4" s="148"/>
      <c r="D4" s="148"/>
      <c r="E4" s="148"/>
      <c r="F4" s="148"/>
    </row>
    <row r="5" spans="1:6" ht="15.75">
      <c r="A5" s="148" t="s">
        <v>3</v>
      </c>
      <c r="B5" s="148"/>
      <c r="C5" s="148"/>
      <c r="D5" s="148"/>
      <c r="E5" s="148"/>
      <c r="F5" s="148"/>
    </row>
    <row r="6" spans="1:6" ht="15.75">
      <c r="A6" s="148" t="s">
        <v>4</v>
      </c>
      <c r="B6" s="148"/>
      <c r="C6" s="148"/>
      <c r="D6" s="148"/>
      <c r="E6" s="148"/>
      <c r="F6" s="148"/>
    </row>
    <row r="7" spans="1:6">
      <c r="A7" s="2" t="s">
        <v>5</v>
      </c>
      <c r="B7" s="3" t="s">
        <v>6</v>
      </c>
      <c r="C7" s="3" t="s">
        <v>7</v>
      </c>
      <c r="D7" s="3" t="s">
        <v>8</v>
      </c>
      <c r="E7" s="3" t="s">
        <v>6</v>
      </c>
      <c r="F7" s="4" t="s">
        <v>7</v>
      </c>
    </row>
    <row r="8" spans="1:6">
      <c r="A8" s="5" t="s">
        <v>9</v>
      </c>
      <c r="B8" s="6" t="s">
        <v>10</v>
      </c>
      <c r="C8" s="6" t="s">
        <v>10</v>
      </c>
      <c r="D8" s="6" t="s">
        <v>11</v>
      </c>
      <c r="E8" s="6" t="s">
        <v>10</v>
      </c>
      <c r="F8" s="7" t="s">
        <v>10</v>
      </c>
    </row>
    <row r="9" spans="1:6">
      <c r="A9" s="5" t="s">
        <v>12</v>
      </c>
      <c r="B9" s="6" t="s">
        <v>10</v>
      </c>
      <c r="C9" s="6" t="s">
        <v>10</v>
      </c>
      <c r="D9" s="6" t="s">
        <v>13</v>
      </c>
      <c r="E9" s="6" t="s">
        <v>10</v>
      </c>
      <c r="F9" s="7" t="s">
        <v>10</v>
      </c>
    </row>
    <row r="10" spans="1:6">
      <c r="A10" s="5" t="s">
        <v>14</v>
      </c>
      <c r="B10" s="1">
        <v>411224084.86000001</v>
      </c>
      <c r="C10" s="1">
        <v>313393458.52999997</v>
      </c>
      <c r="D10" s="6" t="s">
        <v>15</v>
      </c>
      <c r="E10" s="1">
        <v>24336305.829999998</v>
      </c>
      <c r="F10" s="8">
        <v>56974719.700000003</v>
      </c>
    </row>
    <row r="11" spans="1:6">
      <c r="A11" s="5" t="s">
        <v>16</v>
      </c>
      <c r="B11" s="1">
        <v>71500</v>
      </c>
      <c r="C11" s="1">
        <v>128000</v>
      </c>
      <c r="D11" s="6" t="s">
        <v>17</v>
      </c>
      <c r="E11" s="1">
        <v>0</v>
      </c>
      <c r="F11" s="8">
        <v>3736666.67</v>
      </c>
    </row>
    <row r="12" spans="1:6">
      <c r="A12" s="5" t="s">
        <v>18</v>
      </c>
      <c r="B12" s="1">
        <v>50689834.299999997</v>
      </c>
      <c r="C12" s="1">
        <v>24675458.030000001</v>
      </c>
      <c r="D12" s="6" t="s">
        <v>19</v>
      </c>
      <c r="E12" s="1">
        <v>13610339.32</v>
      </c>
      <c r="F12" s="8">
        <v>35953213.049999997</v>
      </c>
    </row>
    <row r="13" spans="1:6">
      <c r="A13" s="5" t="s">
        <v>20</v>
      </c>
      <c r="B13" s="1">
        <v>0</v>
      </c>
      <c r="C13" s="1">
        <v>0</v>
      </c>
      <c r="D13" s="6" t="s">
        <v>21</v>
      </c>
      <c r="E13" s="1">
        <v>0</v>
      </c>
      <c r="F13" s="8">
        <v>0</v>
      </c>
    </row>
    <row r="14" spans="1:6">
      <c r="A14" s="5" t="s">
        <v>22</v>
      </c>
      <c r="B14" s="1">
        <v>360462750.56</v>
      </c>
      <c r="C14" s="1">
        <v>288590000</v>
      </c>
      <c r="D14" s="6" t="s">
        <v>23</v>
      </c>
      <c r="E14" s="1">
        <v>0</v>
      </c>
      <c r="F14" s="8">
        <v>0</v>
      </c>
    </row>
    <row r="15" spans="1:6">
      <c r="A15" s="5" t="s">
        <v>24</v>
      </c>
      <c r="B15" s="1">
        <v>0</v>
      </c>
      <c r="C15" s="1">
        <v>0</v>
      </c>
      <c r="D15" s="6" t="s">
        <v>25</v>
      </c>
      <c r="E15" s="1">
        <v>18000</v>
      </c>
      <c r="F15" s="8">
        <v>108000</v>
      </c>
    </row>
    <row r="16" spans="1:6">
      <c r="A16" s="5" t="s">
        <v>26</v>
      </c>
      <c r="B16" s="1">
        <v>0</v>
      </c>
      <c r="C16" s="1">
        <v>0</v>
      </c>
      <c r="D16" s="6" t="s">
        <v>27</v>
      </c>
      <c r="E16" s="1">
        <v>0</v>
      </c>
      <c r="F16" s="8">
        <v>0</v>
      </c>
    </row>
    <row r="17" spans="1:6">
      <c r="A17" s="5" t="s">
        <v>28</v>
      </c>
      <c r="B17" s="1">
        <v>0</v>
      </c>
      <c r="C17" s="1">
        <v>0.5</v>
      </c>
      <c r="D17" s="6" t="s">
        <v>29</v>
      </c>
      <c r="E17" s="1">
        <v>9470623.8499999996</v>
      </c>
      <c r="F17" s="8">
        <v>1048367.68</v>
      </c>
    </row>
    <row r="18" spans="1:6">
      <c r="A18" s="5" t="s">
        <v>30</v>
      </c>
      <c r="B18" s="1">
        <v>20320857.16</v>
      </c>
      <c r="C18" s="1">
        <v>1684686.6</v>
      </c>
      <c r="D18" s="6" t="s">
        <v>31</v>
      </c>
      <c r="E18" s="1">
        <v>10607.62</v>
      </c>
      <c r="F18" s="8">
        <v>52753.8</v>
      </c>
    </row>
    <row r="19" spans="1:6">
      <c r="A19" s="5" t="s">
        <v>32</v>
      </c>
      <c r="B19" s="1">
        <v>0</v>
      </c>
      <c r="C19" s="1">
        <v>0</v>
      </c>
      <c r="D19" s="6" t="s">
        <v>33</v>
      </c>
      <c r="E19" s="1">
        <v>1226735.04</v>
      </c>
      <c r="F19" s="8">
        <v>16075718.5</v>
      </c>
    </row>
    <row r="20" spans="1:6">
      <c r="A20" s="5" t="s">
        <v>34</v>
      </c>
      <c r="B20" s="1">
        <v>0</v>
      </c>
      <c r="C20" s="1">
        <v>0</v>
      </c>
      <c r="D20" s="6" t="s">
        <v>35</v>
      </c>
      <c r="E20" s="1">
        <v>0</v>
      </c>
      <c r="F20" s="8">
        <v>0</v>
      </c>
    </row>
    <row r="21" spans="1:6">
      <c r="A21" s="5" t="s">
        <v>36</v>
      </c>
      <c r="B21" s="1">
        <v>1191879.31</v>
      </c>
      <c r="C21" s="1">
        <v>1674686.6</v>
      </c>
      <c r="D21" s="6" t="s">
        <v>37</v>
      </c>
      <c r="E21" s="1">
        <v>0</v>
      </c>
      <c r="F21" s="8">
        <v>0</v>
      </c>
    </row>
    <row r="22" spans="1:6">
      <c r="A22" s="5" t="s">
        <v>38</v>
      </c>
      <c r="B22" s="1">
        <v>8261451.8499999996</v>
      </c>
      <c r="C22" s="1">
        <v>0</v>
      </c>
      <c r="D22" s="6" t="s">
        <v>39</v>
      </c>
      <c r="E22" s="1">
        <v>0</v>
      </c>
      <c r="F22" s="8">
        <v>0</v>
      </c>
    </row>
    <row r="23" spans="1:6">
      <c r="A23" s="5" t="s">
        <v>40</v>
      </c>
      <c r="B23" s="1">
        <v>35000</v>
      </c>
      <c r="C23" s="1">
        <v>10000</v>
      </c>
      <c r="D23" s="6" t="s">
        <v>41</v>
      </c>
      <c r="E23" s="1">
        <v>0</v>
      </c>
      <c r="F23" s="8">
        <v>0</v>
      </c>
    </row>
    <row r="24" spans="1:6">
      <c r="A24" s="5" t="s">
        <v>42</v>
      </c>
      <c r="B24" s="1">
        <v>0</v>
      </c>
      <c r="C24" s="1">
        <v>0</v>
      </c>
      <c r="D24" s="6" t="s">
        <v>43</v>
      </c>
      <c r="E24" s="1">
        <v>7818180</v>
      </c>
      <c r="F24" s="8">
        <v>7818180</v>
      </c>
    </row>
    <row r="25" spans="1:6">
      <c r="A25" s="5" t="s">
        <v>44</v>
      </c>
      <c r="B25" s="1">
        <v>10832526</v>
      </c>
      <c r="C25" s="1">
        <v>0</v>
      </c>
      <c r="D25" s="6" t="s">
        <v>45</v>
      </c>
      <c r="E25" s="1">
        <v>7818180</v>
      </c>
      <c r="F25" s="8">
        <v>7818180</v>
      </c>
    </row>
    <row r="26" spans="1:6">
      <c r="A26" s="5" t="s">
        <v>46</v>
      </c>
      <c r="B26" s="1">
        <v>14596961.560000001</v>
      </c>
      <c r="C26" s="1">
        <v>408526.83</v>
      </c>
      <c r="D26" s="6" t="s">
        <v>47</v>
      </c>
      <c r="E26" s="1">
        <v>0</v>
      </c>
      <c r="F26" s="8">
        <v>0</v>
      </c>
    </row>
    <row r="27" spans="1:6">
      <c r="A27" s="5" t="s">
        <v>48</v>
      </c>
      <c r="B27" s="1">
        <v>0</v>
      </c>
      <c r="C27" s="1">
        <v>0</v>
      </c>
      <c r="D27" s="6" t="s">
        <v>49</v>
      </c>
      <c r="E27" s="1">
        <v>0</v>
      </c>
      <c r="F27" s="8">
        <v>0</v>
      </c>
    </row>
    <row r="28" spans="1:6">
      <c r="A28" s="5" t="s">
        <v>50</v>
      </c>
      <c r="B28" s="1">
        <v>0</v>
      </c>
      <c r="C28" s="1">
        <v>0</v>
      </c>
      <c r="D28" s="6" t="s">
        <v>51</v>
      </c>
      <c r="E28" s="1">
        <v>0</v>
      </c>
      <c r="F28" s="8">
        <v>0</v>
      </c>
    </row>
    <row r="29" spans="1:6">
      <c r="A29" s="5" t="s">
        <v>52</v>
      </c>
      <c r="B29" s="1">
        <v>0</v>
      </c>
      <c r="C29" s="1">
        <v>0</v>
      </c>
      <c r="D29" s="6" t="s">
        <v>53</v>
      </c>
      <c r="E29" s="1">
        <v>0</v>
      </c>
      <c r="F29" s="8">
        <v>0</v>
      </c>
    </row>
    <row r="30" spans="1:6">
      <c r="A30" s="5" t="s">
        <v>54</v>
      </c>
      <c r="B30" s="1">
        <v>14596961.560000001</v>
      </c>
      <c r="C30" s="1">
        <v>408526.83</v>
      </c>
      <c r="D30" s="6" t="s">
        <v>55</v>
      </c>
      <c r="E30" s="1">
        <v>0</v>
      </c>
      <c r="F30" s="8">
        <v>0</v>
      </c>
    </row>
    <row r="31" spans="1:6">
      <c r="A31" s="5" t="s">
        <v>56</v>
      </c>
      <c r="B31" s="1">
        <v>0</v>
      </c>
      <c r="C31" s="1">
        <v>0</v>
      </c>
      <c r="D31" s="6" t="s">
        <v>57</v>
      </c>
      <c r="E31" s="1">
        <v>0</v>
      </c>
      <c r="F31" s="8">
        <v>0</v>
      </c>
    </row>
    <row r="32" spans="1:6">
      <c r="A32" s="5" t="s">
        <v>58</v>
      </c>
      <c r="B32" s="1">
        <v>0</v>
      </c>
      <c r="C32" s="1">
        <v>0</v>
      </c>
      <c r="D32" s="6" t="s">
        <v>59</v>
      </c>
      <c r="E32" s="1">
        <v>0</v>
      </c>
      <c r="F32" s="8">
        <v>0</v>
      </c>
    </row>
    <row r="33" spans="1:6">
      <c r="A33" s="5" t="s">
        <v>60</v>
      </c>
      <c r="B33" s="1">
        <v>0</v>
      </c>
      <c r="C33" s="1">
        <v>0</v>
      </c>
      <c r="D33" s="6" t="s">
        <v>61</v>
      </c>
      <c r="E33" s="1">
        <v>0</v>
      </c>
      <c r="F33" s="8">
        <v>0</v>
      </c>
    </row>
    <row r="34" spans="1:6">
      <c r="A34" s="5" t="s">
        <v>62</v>
      </c>
      <c r="B34" s="1">
        <v>0</v>
      </c>
      <c r="C34" s="1">
        <v>0</v>
      </c>
      <c r="D34" s="6" t="s">
        <v>63</v>
      </c>
      <c r="E34" s="1">
        <v>0</v>
      </c>
      <c r="F34" s="8">
        <v>0</v>
      </c>
    </row>
    <row r="35" spans="1:6">
      <c r="A35" s="5" t="s">
        <v>64</v>
      </c>
      <c r="B35" s="1">
        <v>0</v>
      </c>
      <c r="C35" s="1">
        <v>0</v>
      </c>
      <c r="D35" s="6" t="s">
        <v>65</v>
      </c>
      <c r="E35" s="1">
        <v>0</v>
      </c>
      <c r="F35" s="8">
        <v>0</v>
      </c>
    </row>
    <row r="36" spans="1:6">
      <c r="A36" s="5" t="s">
        <v>66</v>
      </c>
      <c r="B36" s="1">
        <v>0</v>
      </c>
      <c r="C36" s="1">
        <v>0</v>
      </c>
      <c r="D36" s="6" t="s">
        <v>67</v>
      </c>
      <c r="E36" s="1">
        <v>0</v>
      </c>
      <c r="F36" s="8">
        <v>0</v>
      </c>
    </row>
    <row r="37" spans="1:6">
      <c r="A37" s="5" t="s">
        <v>68</v>
      </c>
      <c r="B37" s="1">
        <v>0</v>
      </c>
      <c r="C37" s="1">
        <v>0</v>
      </c>
      <c r="D37" s="6" t="s">
        <v>69</v>
      </c>
      <c r="E37" s="1">
        <v>0</v>
      </c>
      <c r="F37" s="8">
        <v>0</v>
      </c>
    </row>
    <row r="38" spans="1:6">
      <c r="A38" s="5" t="s">
        <v>70</v>
      </c>
      <c r="B38" s="1">
        <v>0</v>
      </c>
      <c r="C38" s="1">
        <v>0</v>
      </c>
      <c r="D38" s="6" t="s">
        <v>71</v>
      </c>
      <c r="E38" s="1">
        <v>0</v>
      </c>
      <c r="F38" s="8">
        <v>0</v>
      </c>
    </row>
    <row r="39" spans="1:6">
      <c r="A39" s="5" t="s">
        <v>72</v>
      </c>
      <c r="B39" s="1">
        <v>0</v>
      </c>
      <c r="C39" s="1">
        <v>0</v>
      </c>
      <c r="D39" s="6" t="s">
        <v>73</v>
      </c>
      <c r="E39" s="1">
        <v>74853491.909999996</v>
      </c>
      <c r="F39" s="8">
        <v>24816006.07</v>
      </c>
    </row>
    <row r="40" spans="1:6">
      <c r="A40" s="5" t="s">
        <v>74</v>
      </c>
      <c r="B40" s="1">
        <v>0</v>
      </c>
      <c r="C40" s="1">
        <v>0</v>
      </c>
      <c r="D40" s="6" t="s">
        <v>75</v>
      </c>
      <c r="E40" s="1">
        <v>1422946.51</v>
      </c>
      <c r="F40" s="8">
        <v>12094047.619999999</v>
      </c>
    </row>
    <row r="41" spans="1:6">
      <c r="A41" s="5" t="s">
        <v>76</v>
      </c>
      <c r="B41" s="1">
        <v>0</v>
      </c>
      <c r="C41" s="1">
        <v>0</v>
      </c>
      <c r="D41" s="6" t="s">
        <v>77</v>
      </c>
      <c r="E41" s="1">
        <v>0</v>
      </c>
      <c r="F41" s="8">
        <v>0</v>
      </c>
    </row>
    <row r="42" spans="1:6">
      <c r="A42" s="5" t="s">
        <v>78</v>
      </c>
      <c r="B42" s="1">
        <v>0</v>
      </c>
      <c r="C42" s="1">
        <v>0</v>
      </c>
      <c r="D42" s="6" t="s">
        <v>79</v>
      </c>
      <c r="E42" s="1">
        <v>73430545.400000006</v>
      </c>
      <c r="F42" s="8">
        <v>12721958.449999999</v>
      </c>
    </row>
    <row r="43" spans="1:6">
      <c r="A43" s="5" t="s">
        <v>80</v>
      </c>
      <c r="B43" s="1">
        <v>0</v>
      </c>
      <c r="C43" s="1">
        <v>0</v>
      </c>
      <c r="D43" s="6" t="s">
        <v>81</v>
      </c>
      <c r="E43" s="1">
        <v>931963.65</v>
      </c>
      <c r="F43" s="8">
        <v>0</v>
      </c>
    </row>
    <row r="44" spans="1:6">
      <c r="A44" s="5" t="s">
        <v>82</v>
      </c>
      <c r="B44" s="1">
        <v>0</v>
      </c>
      <c r="C44" s="1">
        <v>0</v>
      </c>
      <c r="D44" s="6" t="s">
        <v>83</v>
      </c>
      <c r="E44" s="1">
        <v>931963.65</v>
      </c>
      <c r="F44" s="8">
        <v>0</v>
      </c>
    </row>
    <row r="45" spans="1:6">
      <c r="A45" s="5" t="s">
        <v>84</v>
      </c>
      <c r="B45" s="1">
        <v>0</v>
      </c>
      <c r="C45" s="1">
        <v>0</v>
      </c>
      <c r="D45" s="6" t="s">
        <v>85</v>
      </c>
      <c r="E45" s="1">
        <v>0</v>
      </c>
      <c r="F45" s="8">
        <v>0</v>
      </c>
    </row>
    <row r="46" spans="1:6">
      <c r="A46" s="5" t="s">
        <v>86</v>
      </c>
      <c r="B46" s="1">
        <v>0</v>
      </c>
      <c r="C46" s="1">
        <v>0</v>
      </c>
      <c r="D46" s="6" t="s">
        <v>87</v>
      </c>
      <c r="E46" s="1">
        <v>0</v>
      </c>
      <c r="F46" s="8">
        <v>0</v>
      </c>
    </row>
    <row r="47" spans="1:6">
      <c r="A47" s="5" t="s">
        <v>88</v>
      </c>
      <c r="B47" s="1">
        <v>446141903.57999998</v>
      </c>
      <c r="C47" s="1">
        <v>315486671.95999998</v>
      </c>
      <c r="D47" s="6" t="s">
        <v>89</v>
      </c>
      <c r="E47" s="1">
        <v>107939941.39</v>
      </c>
      <c r="F47" s="8">
        <v>89608905.769999996</v>
      </c>
    </row>
    <row r="48" spans="1:6">
      <c r="A48" s="5" t="s">
        <v>90</v>
      </c>
      <c r="B48" s="6" t="s">
        <v>10</v>
      </c>
      <c r="C48" s="6" t="s">
        <v>10</v>
      </c>
      <c r="D48" s="6" t="s">
        <v>91</v>
      </c>
      <c r="E48" s="6" t="s">
        <v>10</v>
      </c>
      <c r="F48" s="7" t="s">
        <v>10</v>
      </c>
    </row>
    <row r="49" spans="1:6">
      <c r="A49" s="5" t="s">
        <v>92</v>
      </c>
      <c r="B49" s="1">
        <v>39850164.340000004</v>
      </c>
      <c r="C49" s="1">
        <v>39833604.740000002</v>
      </c>
      <c r="D49" s="6" t="s">
        <v>93</v>
      </c>
      <c r="E49" s="1">
        <v>0</v>
      </c>
      <c r="F49" s="8">
        <v>0</v>
      </c>
    </row>
    <row r="50" spans="1:6">
      <c r="A50" s="5" t="s">
        <v>94</v>
      </c>
      <c r="B50" s="1">
        <v>6739605.7599999998</v>
      </c>
      <c r="C50" s="1">
        <v>6746560.7599999998</v>
      </c>
      <c r="D50" s="6" t="s">
        <v>95</v>
      </c>
      <c r="E50" s="1">
        <v>0</v>
      </c>
      <c r="F50" s="8">
        <v>0</v>
      </c>
    </row>
    <row r="51" spans="1:6">
      <c r="A51" s="5" t="s">
        <v>96</v>
      </c>
      <c r="B51" s="1">
        <v>2171898336.8899999</v>
      </c>
      <c r="C51" s="1">
        <v>2084324040.4000001</v>
      </c>
      <c r="D51" s="6" t="s">
        <v>97</v>
      </c>
      <c r="E51" s="1">
        <v>38439405</v>
      </c>
      <c r="F51" s="8">
        <v>44303040</v>
      </c>
    </row>
    <row r="52" spans="1:6">
      <c r="A52" s="5" t="s">
        <v>98</v>
      </c>
      <c r="B52" s="1">
        <v>299437166.56</v>
      </c>
      <c r="C52" s="1">
        <v>288983382.75</v>
      </c>
      <c r="D52" s="6" t="s">
        <v>99</v>
      </c>
      <c r="E52" s="1">
        <v>0</v>
      </c>
      <c r="F52" s="8">
        <v>0</v>
      </c>
    </row>
    <row r="53" spans="1:6">
      <c r="A53" s="5" t="s">
        <v>100</v>
      </c>
      <c r="B53" s="1">
        <v>63142745.939999998</v>
      </c>
      <c r="C53" s="1">
        <v>62608310.939999998</v>
      </c>
      <c r="D53" s="6" t="s">
        <v>101</v>
      </c>
      <c r="E53" s="1">
        <v>0</v>
      </c>
      <c r="F53" s="8">
        <v>0</v>
      </c>
    </row>
    <row r="54" spans="1:6">
      <c r="A54" s="5" t="s">
        <v>102</v>
      </c>
      <c r="B54" s="1">
        <v>-170817681.33000001</v>
      </c>
      <c r="C54" s="1">
        <v>-132023097.02</v>
      </c>
      <c r="D54" s="6" t="s">
        <v>103</v>
      </c>
      <c r="E54" s="1">
        <v>4485804.37</v>
      </c>
      <c r="F54" s="8">
        <v>0</v>
      </c>
    </row>
    <row r="55" spans="1:6">
      <c r="A55" s="5" t="s">
        <v>104</v>
      </c>
      <c r="B55" s="1">
        <v>0</v>
      </c>
      <c r="C55" s="1">
        <v>0</v>
      </c>
      <c r="D55" s="6" t="s">
        <v>105</v>
      </c>
      <c r="E55" s="1">
        <v>42925209.369999997</v>
      </c>
      <c r="F55" s="8">
        <v>44303040</v>
      </c>
    </row>
    <row r="56" spans="1:6">
      <c r="A56" s="5" t="s">
        <v>106</v>
      </c>
      <c r="B56" s="1">
        <v>0</v>
      </c>
      <c r="C56" s="1">
        <v>0</v>
      </c>
      <c r="D56" s="6" t="s">
        <v>107</v>
      </c>
      <c r="E56" s="1">
        <v>150865150.75999999</v>
      </c>
      <c r="F56" s="8">
        <v>133911945.77</v>
      </c>
    </row>
    <row r="57" spans="1:6">
      <c r="A57" s="5" t="s">
        <v>108</v>
      </c>
      <c r="B57" s="1">
        <v>0</v>
      </c>
      <c r="C57" s="1">
        <v>0</v>
      </c>
      <c r="D57" s="6" t="s">
        <v>109</v>
      </c>
      <c r="E57" s="6" t="s">
        <v>10</v>
      </c>
      <c r="F57" s="7" t="s">
        <v>10</v>
      </c>
    </row>
    <row r="58" spans="1:6">
      <c r="A58" s="5" t="s">
        <v>110</v>
      </c>
      <c r="B58" s="1">
        <v>2410250338.1599998</v>
      </c>
      <c r="C58" s="1">
        <v>2350472802.5700002</v>
      </c>
      <c r="D58" s="6" t="s">
        <v>111</v>
      </c>
      <c r="E58" s="1">
        <v>913505142.95000005</v>
      </c>
      <c r="F58" s="8">
        <v>863660970.65999997</v>
      </c>
    </row>
    <row r="59" spans="1:6">
      <c r="A59" s="5" t="s">
        <v>112</v>
      </c>
      <c r="B59" s="1">
        <v>2856392241.7399998</v>
      </c>
      <c r="C59" s="1">
        <v>2665959474.5300002</v>
      </c>
      <c r="D59" s="6" t="s">
        <v>113</v>
      </c>
      <c r="E59" s="1">
        <v>1160792.51</v>
      </c>
      <c r="F59" s="8">
        <v>1160792.51</v>
      </c>
    </row>
    <row r="60" spans="1:6">
      <c r="A60" s="5"/>
      <c r="B60" s="6"/>
      <c r="C60" s="6"/>
      <c r="D60" s="6" t="s">
        <v>114</v>
      </c>
      <c r="E60" s="1">
        <v>912344350.44000006</v>
      </c>
      <c r="F60" s="8">
        <v>862500178.14999998</v>
      </c>
    </row>
    <row r="61" spans="1:6">
      <c r="A61" s="9"/>
      <c r="B61" s="10"/>
      <c r="C61" s="10"/>
      <c r="D61" s="10" t="s">
        <v>115</v>
      </c>
      <c r="E61" s="12">
        <v>0</v>
      </c>
      <c r="F61" s="13">
        <v>0</v>
      </c>
    </row>
    <row r="62" spans="1:6">
      <c r="A62" s="5"/>
      <c r="B62" s="6"/>
      <c r="C62" s="6"/>
      <c r="D62" s="6" t="s">
        <v>116</v>
      </c>
      <c r="E62" s="1">
        <v>1792021948.03</v>
      </c>
      <c r="F62" s="8">
        <v>1668386558.0999999</v>
      </c>
    </row>
    <row r="63" spans="1:6">
      <c r="A63" s="5"/>
      <c r="B63" s="6"/>
      <c r="C63" s="6"/>
      <c r="D63" s="6" t="s">
        <v>117</v>
      </c>
      <c r="E63" s="1">
        <v>183787471.81</v>
      </c>
      <c r="F63" s="8">
        <v>133023171.56</v>
      </c>
    </row>
    <row r="64" spans="1:6">
      <c r="A64" s="5"/>
      <c r="B64" s="6"/>
      <c r="C64" s="6"/>
      <c r="D64" s="6" t="s">
        <v>118</v>
      </c>
      <c r="E64" s="1">
        <v>1612192378.01</v>
      </c>
      <c r="F64" s="8">
        <v>1532376073.8399999</v>
      </c>
    </row>
    <row r="65" spans="1:6">
      <c r="A65" s="5"/>
      <c r="B65" s="6"/>
      <c r="C65" s="6"/>
      <c r="D65" s="6" t="s">
        <v>119</v>
      </c>
      <c r="E65" s="1">
        <v>-3957901.79</v>
      </c>
      <c r="F65" s="8">
        <v>2987312.7</v>
      </c>
    </row>
    <row r="66" spans="1:6">
      <c r="A66" s="5"/>
      <c r="B66" s="6"/>
      <c r="C66" s="6"/>
      <c r="D66" s="6" t="s">
        <v>120</v>
      </c>
      <c r="E66" s="1">
        <v>0</v>
      </c>
      <c r="F66" s="8">
        <v>0</v>
      </c>
    </row>
    <row r="67" spans="1:6">
      <c r="A67" s="5"/>
      <c r="B67" s="6"/>
      <c r="C67" s="6"/>
      <c r="D67" s="6" t="s">
        <v>121</v>
      </c>
      <c r="E67" s="1">
        <v>0</v>
      </c>
      <c r="F67" s="8">
        <v>0</v>
      </c>
    </row>
    <row r="68" spans="1:6">
      <c r="A68" s="5"/>
      <c r="B68" s="6"/>
      <c r="C68" s="6"/>
      <c r="D68" s="6" t="s">
        <v>122</v>
      </c>
      <c r="E68" s="1">
        <v>0</v>
      </c>
      <c r="F68" s="8">
        <v>0</v>
      </c>
    </row>
    <row r="69" spans="1:6">
      <c r="A69" s="5"/>
      <c r="B69" s="6"/>
      <c r="C69" s="6"/>
      <c r="D69" s="6" t="s">
        <v>123</v>
      </c>
      <c r="E69" s="1">
        <v>0</v>
      </c>
      <c r="F69" s="8">
        <v>0</v>
      </c>
    </row>
    <row r="70" spans="1:6">
      <c r="A70" s="5"/>
      <c r="B70" s="6"/>
      <c r="C70" s="6"/>
      <c r="D70" s="6" t="s">
        <v>124</v>
      </c>
      <c r="E70" s="1">
        <v>0</v>
      </c>
      <c r="F70" s="8">
        <v>0</v>
      </c>
    </row>
    <row r="71" spans="1:6">
      <c r="A71" s="5"/>
      <c r="B71" s="6"/>
      <c r="C71" s="6"/>
      <c r="D71" s="6" t="s">
        <v>125</v>
      </c>
      <c r="E71" s="1">
        <v>2705527090.98</v>
      </c>
      <c r="F71" s="8">
        <v>2532047528.7600002</v>
      </c>
    </row>
    <row r="72" spans="1:6">
      <c r="A72" s="5"/>
      <c r="B72" s="6"/>
      <c r="C72" s="6"/>
      <c r="D72" s="6" t="s">
        <v>126</v>
      </c>
      <c r="E72" s="1">
        <v>2856392241.7399998</v>
      </c>
      <c r="F72" s="8">
        <v>2665959474.5300002</v>
      </c>
    </row>
    <row r="73" spans="1:6">
      <c r="A73" s="5"/>
      <c r="B73" s="6"/>
      <c r="C73" s="6"/>
      <c r="D73" s="6"/>
      <c r="E73" s="6"/>
      <c r="F73" s="7"/>
    </row>
    <row r="74" spans="1:6">
      <c r="A74" s="5"/>
      <c r="B74" s="6"/>
      <c r="C74" s="6"/>
      <c r="D74" s="6"/>
      <c r="E74" s="6"/>
      <c r="F74" s="7"/>
    </row>
    <row r="75" spans="1:6">
      <c r="A75" s="9"/>
      <c r="B75" s="10"/>
      <c r="C75" s="10"/>
      <c r="D75" s="10"/>
      <c r="E75" s="10"/>
      <c r="F75" s="11"/>
    </row>
    <row r="76" spans="1:6" ht="3.95" customHeight="1">
      <c r="A76" s="146"/>
      <c r="B76" s="146"/>
      <c r="C76" s="146"/>
      <c r="D76" s="146"/>
      <c r="E76" s="146"/>
      <c r="F76" s="146"/>
    </row>
    <row r="77" spans="1:6">
      <c r="A77" s="147" t="s">
        <v>128</v>
      </c>
      <c r="B77" s="147"/>
      <c r="C77" s="147"/>
      <c r="D77" s="147"/>
    </row>
  </sheetData>
  <mergeCells count="8">
    <mergeCell ref="A76:F76"/>
    <mergeCell ref="A77:D77"/>
    <mergeCell ref="A1:F1"/>
    <mergeCell ref="A2:F2"/>
    <mergeCell ref="A3:F3"/>
    <mergeCell ref="A4:F4"/>
    <mergeCell ref="A5:F5"/>
    <mergeCell ref="A6:F6"/>
  </mergeCells>
  <pageMargins left="0.70866141732283472" right="0.70866141732283472" top="0.74803149606299213" bottom="0.74803149606299213" header="0.31496062992125984" footer="0.31496062992125984"/>
  <pageSetup scale="53" fitToHeight="0" orientation="landscape" r:id="rId1"/>
  <rowBreaks count="1" manualBreakCount="1">
    <brk id="61" max="5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68"/>
  <sheetViews>
    <sheetView showGridLines="0" tabSelected="1" workbookViewId="0">
      <pane ySplit="3" topLeftCell="A4" activePane="bottomLeft" state="frozen"/>
      <selection activeCell="C24" sqref="C24"/>
      <selection pane="bottomLeft" activeCell="D6" sqref="D6"/>
    </sheetView>
  </sheetViews>
  <sheetFormatPr baseColWidth="10" defaultColWidth="11" defaultRowHeight="12.75"/>
  <cols>
    <col min="1" max="1" width="11" style="41"/>
    <col min="2" max="2" width="2.28515625" style="41" customWidth="1"/>
    <col min="3" max="3" width="46.140625" style="41" customWidth="1"/>
    <col min="4" max="4" width="16.7109375" style="41" customWidth="1"/>
    <col min="5" max="5" width="12.85546875" style="41" customWidth="1"/>
    <col min="6" max="6" width="13.28515625" style="41" customWidth="1"/>
    <col min="7" max="7" width="9.5703125" style="41" customWidth="1"/>
    <col min="8" max="8" width="14.5703125" style="41" customWidth="1"/>
    <col min="9" max="257" width="11" style="41"/>
    <col min="258" max="258" width="2.28515625" style="41" customWidth="1"/>
    <col min="259" max="259" width="46.140625" style="41" customWidth="1"/>
    <col min="260" max="260" width="16.7109375" style="41" customWidth="1"/>
    <col min="261" max="261" width="12.85546875" style="41" customWidth="1"/>
    <col min="262" max="262" width="13.28515625" style="41" customWidth="1"/>
    <col min="263" max="263" width="9.5703125" style="41" customWidth="1"/>
    <col min="264" max="264" width="14.5703125" style="41" customWidth="1"/>
    <col min="265" max="513" width="11" style="41"/>
    <col min="514" max="514" width="2.28515625" style="41" customWidth="1"/>
    <col min="515" max="515" width="46.140625" style="41" customWidth="1"/>
    <col min="516" max="516" width="16.7109375" style="41" customWidth="1"/>
    <col min="517" max="517" width="12.85546875" style="41" customWidth="1"/>
    <col min="518" max="518" width="13.28515625" style="41" customWidth="1"/>
    <col min="519" max="519" width="9.5703125" style="41" customWidth="1"/>
    <col min="520" max="520" width="14.5703125" style="41" customWidth="1"/>
    <col min="521" max="769" width="11" style="41"/>
    <col min="770" max="770" width="2.28515625" style="41" customWidth="1"/>
    <col min="771" max="771" width="46.140625" style="41" customWidth="1"/>
    <col min="772" max="772" width="16.7109375" style="41" customWidth="1"/>
    <col min="773" max="773" width="12.85546875" style="41" customWidth="1"/>
    <col min="774" max="774" width="13.28515625" style="41" customWidth="1"/>
    <col min="775" max="775" width="9.5703125" style="41" customWidth="1"/>
    <col min="776" max="776" width="14.5703125" style="41" customWidth="1"/>
    <col min="777" max="1025" width="11" style="41"/>
    <col min="1026" max="1026" width="2.28515625" style="41" customWidth="1"/>
    <col min="1027" max="1027" width="46.140625" style="41" customWidth="1"/>
    <col min="1028" max="1028" width="16.7109375" style="41" customWidth="1"/>
    <col min="1029" max="1029" width="12.85546875" style="41" customWidth="1"/>
    <col min="1030" max="1030" width="13.28515625" style="41" customWidth="1"/>
    <col min="1031" max="1031" width="9.5703125" style="41" customWidth="1"/>
    <col min="1032" max="1032" width="14.5703125" style="41" customWidth="1"/>
    <col min="1033" max="1281" width="11" style="41"/>
    <col min="1282" max="1282" width="2.28515625" style="41" customWidth="1"/>
    <col min="1283" max="1283" width="46.140625" style="41" customWidth="1"/>
    <col min="1284" max="1284" width="16.7109375" style="41" customWidth="1"/>
    <col min="1285" max="1285" width="12.85546875" style="41" customWidth="1"/>
    <col min="1286" max="1286" width="13.28515625" style="41" customWidth="1"/>
    <col min="1287" max="1287" width="9.5703125" style="41" customWidth="1"/>
    <col min="1288" max="1288" width="14.5703125" style="41" customWidth="1"/>
    <col min="1289" max="1537" width="11" style="41"/>
    <col min="1538" max="1538" width="2.28515625" style="41" customWidth="1"/>
    <col min="1539" max="1539" width="46.140625" style="41" customWidth="1"/>
    <col min="1540" max="1540" width="16.7109375" style="41" customWidth="1"/>
    <col min="1541" max="1541" width="12.85546875" style="41" customWidth="1"/>
    <col min="1542" max="1542" width="13.28515625" style="41" customWidth="1"/>
    <col min="1543" max="1543" width="9.5703125" style="41" customWidth="1"/>
    <col min="1544" max="1544" width="14.5703125" style="41" customWidth="1"/>
    <col min="1545" max="1793" width="11" style="41"/>
    <col min="1794" max="1794" width="2.28515625" style="41" customWidth="1"/>
    <col min="1795" max="1795" width="46.140625" style="41" customWidth="1"/>
    <col min="1796" max="1796" width="16.7109375" style="41" customWidth="1"/>
    <col min="1797" max="1797" width="12.85546875" style="41" customWidth="1"/>
    <col min="1798" max="1798" width="13.28515625" style="41" customWidth="1"/>
    <col min="1799" max="1799" width="9.5703125" style="41" customWidth="1"/>
    <col min="1800" max="1800" width="14.5703125" style="41" customWidth="1"/>
    <col min="1801" max="2049" width="11" style="41"/>
    <col min="2050" max="2050" width="2.28515625" style="41" customWidth="1"/>
    <col min="2051" max="2051" width="46.140625" style="41" customWidth="1"/>
    <col min="2052" max="2052" width="16.7109375" style="41" customWidth="1"/>
    <col min="2053" max="2053" width="12.85546875" style="41" customWidth="1"/>
    <col min="2054" max="2054" width="13.28515625" style="41" customWidth="1"/>
    <col min="2055" max="2055" width="9.5703125" style="41" customWidth="1"/>
    <col min="2056" max="2056" width="14.5703125" style="41" customWidth="1"/>
    <col min="2057" max="2305" width="11" style="41"/>
    <col min="2306" max="2306" width="2.28515625" style="41" customWidth="1"/>
    <col min="2307" max="2307" width="46.140625" style="41" customWidth="1"/>
    <col min="2308" max="2308" width="16.7109375" style="41" customWidth="1"/>
    <col min="2309" max="2309" width="12.85546875" style="41" customWidth="1"/>
    <col min="2310" max="2310" width="13.28515625" style="41" customWidth="1"/>
    <col min="2311" max="2311" width="9.5703125" style="41" customWidth="1"/>
    <col min="2312" max="2312" width="14.5703125" style="41" customWidth="1"/>
    <col min="2313" max="2561" width="11" style="41"/>
    <col min="2562" max="2562" width="2.28515625" style="41" customWidth="1"/>
    <col min="2563" max="2563" width="46.140625" style="41" customWidth="1"/>
    <col min="2564" max="2564" width="16.7109375" style="41" customWidth="1"/>
    <col min="2565" max="2565" width="12.85546875" style="41" customWidth="1"/>
    <col min="2566" max="2566" width="13.28515625" style="41" customWidth="1"/>
    <col min="2567" max="2567" width="9.5703125" style="41" customWidth="1"/>
    <col min="2568" max="2568" width="14.5703125" style="41" customWidth="1"/>
    <col min="2569" max="2817" width="11" style="41"/>
    <col min="2818" max="2818" width="2.28515625" style="41" customWidth="1"/>
    <col min="2819" max="2819" width="46.140625" style="41" customWidth="1"/>
    <col min="2820" max="2820" width="16.7109375" style="41" customWidth="1"/>
    <col min="2821" max="2821" width="12.85546875" style="41" customWidth="1"/>
    <col min="2822" max="2822" width="13.28515625" style="41" customWidth="1"/>
    <col min="2823" max="2823" width="9.5703125" style="41" customWidth="1"/>
    <col min="2824" max="2824" width="14.5703125" style="41" customWidth="1"/>
    <col min="2825" max="3073" width="11" style="41"/>
    <col min="3074" max="3074" width="2.28515625" style="41" customWidth="1"/>
    <col min="3075" max="3075" width="46.140625" style="41" customWidth="1"/>
    <col min="3076" max="3076" width="16.7109375" style="41" customWidth="1"/>
    <col min="3077" max="3077" width="12.85546875" style="41" customWidth="1"/>
    <col min="3078" max="3078" width="13.28515625" style="41" customWidth="1"/>
    <col min="3079" max="3079" width="9.5703125" style="41" customWidth="1"/>
    <col min="3080" max="3080" width="14.5703125" style="41" customWidth="1"/>
    <col min="3081" max="3329" width="11" style="41"/>
    <col min="3330" max="3330" width="2.28515625" style="41" customWidth="1"/>
    <col min="3331" max="3331" width="46.140625" style="41" customWidth="1"/>
    <col min="3332" max="3332" width="16.7109375" style="41" customWidth="1"/>
    <col min="3333" max="3333" width="12.85546875" style="41" customWidth="1"/>
    <col min="3334" max="3334" width="13.28515625" style="41" customWidth="1"/>
    <col min="3335" max="3335" width="9.5703125" style="41" customWidth="1"/>
    <col min="3336" max="3336" width="14.5703125" style="41" customWidth="1"/>
    <col min="3337" max="3585" width="11" style="41"/>
    <col min="3586" max="3586" width="2.28515625" style="41" customWidth="1"/>
    <col min="3587" max="3587" width="46.140625" style="41" customWidth="1"/>
    <col min="3588" max="3588" width="16.7109375" style="41" customWidth="1"/>
    <col min="3589" max="3589" width="12.85546875" style="41" customWidth="1"/>
    <col min="3590" max="3590" width="13.28515625" style="41" customWidth="1"/>
    <col min="3591" max="3591" width="9.5703125" style="41" customWidth="1"/>
    <col min="3592" max="3592" width="14.5703125" style="41" customWidth="1"/>
    <col min="3593" max="3841" width="11" style="41"/>
    <col min="3842" max="3842" width="2.28515625" style="41" customWidth="1"/>
    <col min="3843" max="3843" width="46.140625" style="41" customWidth="1"/>
    <col min="3844" max="3844" width="16.7109375" style="41" customWidth="1"/>
    <col min="3845" max="3845" width="12.85546875" style="41" customWidth="1"/>
    <col min="3846" max="3846" width="13.28515625" style="41" customWidth="1"/>
    <col min="3847" max="3847" width="9.5703125" style="41" customWidth="1"/>
    <col min="3848" max="3848" width="14.5703125" style="41" customWidth="1"/>
    <col min="3849" max="4097" width="11" style="41"/>
    <col min="4098" max="4098" width="2.28515625" style="41" customWidth="1"/>
    <col min="4099" max="4099" width="46.140625" style="41" customWidth="1"/>
    <col min="4100" max="4100" width="16.7109375" style="41" customWidth="1"/>
    <col min="4101" max="4101" width="12.85546875" style="41" customWidth="1"/>
    <col min="4102" max="4102" width="13.28515625" style="41" customWidth="1"/>
    <col min="4103" max="4103" width="9.5703125" style="41" customWidth="1"/>
    <col min="4104" max="4104" width="14.5703125" style="41" customWidth="1"/>
    <col min="4105" max="4353" width="11" style="41"/>
    <col min="4354" max="4354" width="2.28515625" style="41" customWidth="1"/>
    <col min="4355" max="4355" width="46.140625" style="41" customWidth="1"/>
    <col min="4356" max="4356" width="16.7109375" style="41" customWidth="1"/>
    <col min="4357" max="4357" width="12.85546875" style="41" customWidth="1"/>
    <col min="4358" max="4358" width="13.28515625" style="41" customWidth="1"/>
    <col min="4359" max="4359" width="9.5703125" style="41" customWidth="1"/>
    <col min="4360" max="4360" width="14.5703125" style="41" customWidth="1"/>
    <col min="4361" max="4609" width="11" style="41"/>
    <col min="4610" max="4610" width="2.28515625" style="41" customWidth="1"/>
    <col min="4611" max="4611" width="46.140625" style="41" customWidth="1"/>
    <col min="4612" max="4612" width="16.7109375" style="41" customWidth="1"/>
    <col min="4613" max="4613" width="12.85546875" style="41" customWidth="1"/>
    <col min="4614" max="4614" width="13.28515625" style="41" customWidth="1"/>
    <col min="4615" max="4615" width="9.5703125" style="41" customWidth="1"/>
    <col min="4616" max="4616" width="14.5703125" style="41" customWidth="1"/>
    <col min="4617" max="4865" width="11" style="41"/>
    <col min="4866" max="4866" width="2.28515625" style="41" customWidth="1"/>
    <col min="4867" max="4867" width="46.140625" style="41" customWidth="1"/>
    <col min="4868" max="4868" width="16.7109375" style="41" customWidth="1"/>
    <col min="4869" max="4869" width="12.85546875" style="41" customWidth="1"/>
    <col min="4870" max="4870" width="13.28515625" style="41" customWidth="1"/>
    <col min="4871" max="4871" width="9.5703125" style="41" customWidth="1"/>
    <col min="4872" max="4872" width="14.5703125" style="41" customWidth="1"/>
    <col min="4873" max="5121" width="11" style="41"/>
    <col min="5122" max="5122" width="2.28515625" style="41" customWidth="1"/>
    <col min="5123" max="5123" width="46.140625" style="41" customWidth="1"/>
    <col min="5124" max="5124" width="16.7109375" style="41" customWidth="1"/>
    <col min="5125" max="5125" width="12.85546875" style="41" customWidth="1"/>
    <col min="5126" max="5126" width="13.28515625" style="41" customWidth="1"/>
    <col min="5127" max="5127" width="9.5703125" style="41" customWidth="1"/>
    <col min="5128" max="5128" width="14.5703125" style="41" customWidth="1"/>
    <col min="5129" max="5377" width="11" style="41"/>
    <col min="5378" max="5378" width="2.28515625" style="41" customWidth="1"/>
    <col min="5379" max="5379" width="46.140625" style="41" customWidth="1"/>
    <col min="5380" max="5380" width="16.7109375" style="41" customWidth="1"/>
    <col min="5381" max="5381" width="12.85546875" style="41" customWidth="1"/>
    <col min="5382" max="5382" width="13.28515625" style="41" customWidth="1"/>
    <col min="5383" max="5383" width="9.5703125" style="41" customWidth="1"/>
    <col min="5384" max="5384" width="14.5703125" style="41" customWidth="1"/>
    <col min="5385" max="5633" width="11" style="41"/>
    <col min="5634" max="5634" width="2.28515625" style="41" customWidth="1"/>
    <col min="5635" max="5635" width="46.140625" style="41" customWidth="1"/>
    <col min="5636" max="5636" width="16.7109375" style="41" customWidth="1"/>
    <col min="5637" max="5637" width="12.85546875" style="41" customWidth="1"/>
    <col min="5638" max="5638" width="13.28515625" style="41" customWidth="1"/>
    <col min="5639" max="5639" width="9.5703125" style="41" customWidth="1"/>
    <col min="5640" max="5640" width="14.5703125" style="41" customWidth="1"/>
    <col min="5641" max="5889" width="11" style="41"/>
    <col min="5890" max="5890" width="2.28515625" style="41" customWidth="1"/>
    <col min="5891" max="5891" width="46.140625" style="41" customWidth="1"/>
    <col min="5892" max="5892" width="16.7109375" style="41" customWidth="1"/>
    <col min="5893" max="5893" width="12.85546875" style="41" customWidth="1"/>
    <col min="5894" max="5894" width="13.28515625" style="41" customWidth="1"/>
    <col min="5895" max="5895" width="9.5703125" style="41" customWidth="1"/>
    <col min="5896" max="5896" width="14.5703125" style="41" customWidth="1"/>
    <col min="5897" max="6145" width="11" style="41"/>
    <col min="6146" max="6146" width="2.28515625" style="41" customWidth="1"/>
    <col min="6147" max="6147" width="46.140625" style="41" customWidth="1"/>
    <col min="6148" max="6148" width="16.7109375" style="41" customWidth="1"/>
    <col min="6149" max="6149" width="12.85546875" style="41" customWidth="1"/>
    <col min="6150" max="6150" width="13.28515625" style="41" customWidth="1"/>
    <col min="6151" max="6151" width="9.5703125" style="41" customWidth="1"/>
    <col min="6152" max="6152" width="14.5703125" style="41" customWidth="1"/>
    <col min="6153" max="6401" width="11" style="41"/>
    <col min="6402" max="6402" width="2.28515625" style="41" customWidth="1"/>
    <col min="6403" max="6403" width="46.140625" style="41" customWidth="1"/>
    <col min="6404" max="6404" width="16.7109375" style="41" customWidth="1"/>
    <col min="6405" max="6405" width="12.85546875" style="41" customWidth="1"/>
    <col min="6406" max="6406" width="13.28515625" style="41" customWidth="1"/>
    <col min="6407" max="6407" width="9.5703125" style="41" customWidth="1"/>
    <col min="6408" max="6408" width="14.5703125" style="41" customWidth="1"/>
    <col min="6409" max="6657" width="11" style="41"/>
    <col min="6658" max="6658" width="2.28515625" style="41" customWidth="1"/>
    <col min="6659" max="6659" width="46.140625" style="41" customWidth="1"/>
    <col min="6660" max="6660" width="16.7109375" style="41" customWidth="1"/>
    <col min="6661" max="6661" width="12.85546875" style="41" customWidth="1"/>
    <col min="6662" max="6662" width="13.28515625" style="41" customWidth="1"/>
    <col min="6663" max="6663" width="9.5703125" style="41" customWidth="1"/>
    <col min="6664" max="6664" width="14.5703125" style="41" customWidth="1"/>
    <col min="6665" max="6913" width="11" style="41"/>
    <col min="6914" max="6914" width="2.28515625" style="41" customWidth="1"/>
    <col min="6915" max="6915" width="46.140625" style="41" customWidth="1"/>
    <col min="6916" max="6916" width="16.7109375" style="41" customWidth="1"/>
    <col min="6917" max="6917" width="12.85546875" style="41" customWidth="1"/>
    <col min="6918" max="6918" width="13.28515625" style="41" customWidth="1"/>
    <col min="6919" max="6919" width="9.5703125" style="41" customWidth="1"/>
    <col min="6920" max="6920" width="14.5703125" style="41" customWidth="1"/>
    <col min="6921" max="7169" width="11" style="41"/>
    <col min="7170" max="7170" width="2.28515625" style="41" customWidth="1"/>
    <col min="7171" max="7171" width="46.140625" style="41" customWidth="1"/>
    <col min="7172" max="7172" width="16.7109375" style="41" customWidth="1"/>
    <col min="7173" max="7173" width="12.85546875" style="41" customWidth="1"/>
    <col min="7174" max="7174" width="13.28515625" style="41" customWidth="1"/>
    <col min="7175" max="7175" width="9.5703125" style="41" customWidth="1"/>
    <col min="7176" max="7176" width="14.5703125" style="41" customWidth="1"/>
    <col min="7177" max="7425" width="11" style="41"/>
    <col min="7426" max="7426" width="2.28515625" style="41" customWidth="1"/>
    <col min="7427" max="7427" width="46.140625" style="41" customWidth="1"/>
    <col min="7428" max="7428" width="16.7109375" style="41" customWidth="1"/>
    <col min="7429" max="7429" width="12.85546875" style="41" customWidth="1"/>
    <col min="7430" max="7430" width="13.28515625" style="41" customWidth="1"/>
    <col min="7431" max="7431" width="9.5703125" style="41" customWidth="1"/>
    <col min="7432" max="7432" width="14.5703125" style="41" customWidth="1"/>
    <col min="7433" max="7681" width="11" style="41"/>
    <col min="7682" max="7682" width="2.28515625" style="41" customWidth="1"/>
    <col min="7683" max="7683" width="46.140625" style="41" customWidth="1"/>
    <col min="7684" max="7684" width="16.7109375" style="41" customWidth="1"/>
    <col min="7685" max="7685" width="12.85546875" style="41" customWidth="1"/>
    <col min="7686" max="7686" width="13.28515625" style="41" customWidth="1"/>
    <col min="7687" max="7687" width="9.5703125" style="41" customWidth="1"/>
    <col min="7688" max="7688" width="14.5703125" style="41" customWidth="1"/>
    <col min="7689" max="7937" width="11" style="41"/>
    <col min="7938" max="7938" width="2.28515625" style="41" customWidth="1"/>
    <col min="7939" max="7939" width="46.140625" style="41" customWidth="1"/>
    <col min="7940" max="7940" width="16.7109375" style="41" customWidth="1"/>
    <col min="7941" max="7941" width="12.85546875" style="41" customWidth="1"/>
    <col min="7942" max="7942" width="13.28515625" style="41" customWidth="1"/>
    <col min="7943" max="7943" width="9.5703125" style="41" customWidth="1"/>
    <col min="7944" max="7944" width="14.5703125" style="41" customWidth="1"/>
    <col min="7945" max="8193" width="11" style="41"/>
    <col min="8194" max="8194" width="2.28515625" style="41" customWidth="1"/>
    <col min="8195" max="8195" width="46.140625" style="41" customWidth="1"/>
    <col min="8196" max="8196" width="16.7109375" style="41" customWidth="1"/>
    <col min="8197" max="8197" width="12.85546875" style="41" customWidth="1"/>
    <col min="8198" max="8198" width="13.28515625" style="41" customWidth="1"/>
    <col min="8199" max="8199" width="9.5703125" style="41" customWidth="1"/>
    <col min="8200" max="8200" width="14.5703125" style="41" customWidth="1"/>
    <col min="8201" max="8449" width="11" style="41"/>
    <col min="8450" max="8450" width="2.28515625" style="41" customWidth="1"/>
    <col min="8451" max="8451" width="46.140625" style="41" customWidth="1"/>
    <col min="8452" max="8452" width="16.7109375" style="41" customWidth="1"/>
    <col min="8453" max="8453" width="12.85546875" style="41" customWidth="1"/>
    <col min="8454" max="8454" width="13.28515625" style="41" customWidth="1"/>
    <col min="8455" max="8455" width="9.5703125" style="41" customWidth="1"/>
    <col min="8456" max="8456" width="14.5703125" style="41" customWidth="1"/>
    <col min="8457" max="8705" width="11" style="41"/>
    <col min="8706" max="8706" width="2.28515625" style="41" customWidth="1"/>
    <col min="8707" max="8707" width="46.140625" style="41" customWidth="1"/>
    <col min="8708" max="8708" width="16.7109375" style="41" customWidth="1"/>
    <col min="8709" max="8709" width="12.85546875" style="41" customWidth="1"/>
    <col min="8710" max="8710" width="13.28515625" style="41" customWidth="1"/>
    <col min="8711" max="8711" width="9.5703125" style="41" customWidth="1"/>
    <col min="8712" max="8712" width="14.5703125" style="41" customWidth="1"/>
    <col min="8713" max="8961" width="11" style="41"/>
    <col min="8962" max="8962" width="2.28515625" style="41" customWidth="1"/>
    <col min="8963" max="8963" width="46.140625" style="41" customWidth="1"/>
    <col min="8964" max="8964" width="16.7109375" style="41" customWidth="1"/>
    <col min="8965" max="8965" width="12.85546875" style="41" customWidth="1"/>
    <col min="8966" max="8966" width="13.28515625" style="41" customWidth="1"/>
    <col min="8967" max="8967" width="9.5703125" style="41" customWidth="1"/>
    <col min="8968" max="8968" width="14.5703125" style="41" customWidth="1"/>
    <col min="8969" max="9217" width="11" style="41"/>
    <col min="9218" max="9218" width="2.28515625" style="41" customWidth="1"/>
    <col min="9219" max="9219" width="46.140625" style="41" customWidth="1"/>
    <col min="9220" max="9220" width="16.7109375" style="41" customWidth="1"/>
    <col min="9221" max="9221" width="12.85546875" style="41" customWidth="1"/>
    <col min="9222" max="9222" width="13.28515625" style="41" customWidth="1"/>
    <col min="9223" max="9223" width="9.5703125" style="41" customWidth="1"/>
    <col min="9224" max="9224" width="14.5703125" style="41" customWidth="1"/>
    <col min="9225" max="9473" width="11" style="41"/>
    <col min="9474" max="9474" width="2.28515625" style="41" customWidth="1"/>
    <col min="9475" max="9475" width="46.140625" style="41" customWidth="1"/>
    <col min="9476" max="9476" width="16.7109375" style="41" customWidth="1"/>
    <col min="9477" max="9477" width="12.85546875" style="41" customWidth="1"/>
    <col min="9478" max="9478" width="13.28515625" style="41" customWidth="1"/>
    <col min="9479" max="9479" width="9.5703125" style="41" customWidth="1"/>
    <col min="9480" max="9480" width="14.5703125" style="41" customWidth="1"/>
    <col min="9481" max="9729" width="11" style="41"/>
    <col min="9730" max="9730" width="2.28515625" style="41" customWidth="1"/>
    <col min="9731" max="9731" width="46.140625" style="41" customWidth="1"/>
    <col min="9732" max="9732" width="16.7109375" style="41" customWidth="1"/>
    <col min="9733" max="9733" width="12.85546875" style="41" customWidth="1"/>
    <col min="9734" max="9734" width="13.28515625" style="41" customWidth="1"/>
    <col min="9735" max="9735" width="9.5703125" style="41" customWidth="1"/>
    <col min="9736" max="9736" width="14.5703125" style="41" customWidth="1"/>
    <col min="9737" max="9985" width="11" style="41"/>
    <col min="9986" max="9986" width="2.28515625" style="41" customWidth="1"/>
    <col min="9987" max="9987" width="46.140625" style="41" customWidth="1"/>
    <col min="9988" max="9988" width="16.7109375" style="41" customWidth="1"/>
    <col min="9989" max="9989" width="12.85546875" style="41" customWidth="1"/>
    <col min="9990" max="9990" width="13.28515625" style="41" customWidth="1"/>
    <col min="9991" max="9991" width="9.5703125" style="41" customWidth="1"/>
    <col min="9992" max="9992" width="14.5703125" style="41" customWidth="1"/>
    <col min="9993" max="10241" width="11" style="41"/>
    <col min="10242" max="10242" width="2.28515625" style="41" customWidth="1"/>
    <col min="10243" max="10243" width="46.140625" style="41" customWidth="1"/>
    <col min="10244" max="10244" width="16.7109375" style="41" customWidth="1"/>
    <col min="10245" max="10245" width="12.85546875" style="41" customWidth="1"/>
    <col min="10246" max="10246" width="13.28515625" style="41" customWidth="1"/>
    <col min="10247" max="10247" width="9.5703125" style="41" customWidth="1"/>
    <col min="10248" max="10248" width="14.5703125" style="41" customWidth="1"/>
    <col min="10249" max="10497" width="11" style="41"/>
    <col min="10498" max="10498" width="2.28515625" style="41" customWidth="1"/>
    <col min="10499" max="10499" width="46.140625" style="41" customWidth="1"/>
    <col min="10500" max="10500" width="16.7109375" style="41" customWidth="1"/>
    <col min="10501" max="10501" width="12.85546875" style="41" customWidth="1"/>
    <col min="10502" max="10502" width="13.28515625" style="41" customWidth="1"/>
    <col min="10503" max="10503" width="9.5703125" style="41" customWidth="1"/>
    <col min="10504" max="10504" width="14.5703125" style="41" customWidth="1"/>
    <col min="10505" max="10753" width="11" style="41"/>
    <col min="10754" max="10754" width="2.28515625" style="41" customWidth="1"/>
    <col min="10755" max="10755" width="46.140625" style="41" customWidth="1"/>
    <col min="10756" max="10756" width="16.7109375" style="41" customWidth="1"/>
    <col min="10757" max="10757" width="12.85546875" style="41" customWidth="1"/>
    <col min="10758" max="10758" width="13.28515625" style="41" customWidth="1"/>
    <col min="10759" max="10759" width="9.5703125" style="41" customWidth="1"/>
    <col min="10760" max="10760" width="14.5703125" style="41" customWidth="1"/>
    <col min="10761" max="11009" width="11" style="41"/>
    <col min="11010" max="11010" width="2.28515625" style="41" customWidth="1"/>
    <col min="11011" max="11011" width="46.140625" style="41" customWidth="1"/>
    <col min="11012" max="11012" width="16.7109375" style="41" customWidth="1"/>
    <col min="11013" max="11013" width="12.85546875" style="41" customWidth="1"/>
    <col min="11014" max="11014" width="13.28515625" style="41" customWidth="1"/>
    <col min="11015" max="11015" width="9.5703125" style="41" customWidth="1"/>
    <col min="11016" max="11016" width="14.5703125" style="41" customWidth="1"/>
    <col min="11017" max="11265" width="11" style="41"/>
    <col min="11266" max="11266" width="2.28515625" style="41" customWidth="1"/>
    <col min="11267" max="11267" width="46.140625" style="41" customWidth="1"/>
    <col min="11268" max="11268" width="16.7109375" style="41" customWidth="1"/>
    <col min="11269" max="11269" width="12.85546875" style="41" customWidth="1"/>
    <col min="11270" max="11270" width="13.28515625" style="41" customWidth="1"/>
    <col min="11271" max="11271" width="9.5703125" style="41" customWidth="1"/>
    <col min="11272" max="11272" width="14.5703125" style="41" customWidth="1"/>
    <col min="11273" max="11521" width="11" style="41"/>
    <col min="11522" max="11522" width="2.28515625" style="41" customWidth="1"/>
    <col min="11523" max="11523" width="46.140625" style="41" customWidth="1"/>
    <col min="11524" max="11524" width="16.7109375" style="41" customWidth="1"/>
    <col min="11525" max="11525" width="12.85546875" style="41" customWidth="1"/>
    <col min="11526" max="11526" width="13.28515625" style="41" customWidth="1"/>
    <col min="11527" max="11527" width="9.5703125" style="41" customWidth="1"/>
    <col min="11528" max="11528" width="14.5703125" style="41" customWidth="1"/>
    <col min="11529" max="11777" width="11" style="41"/>
    <col min="11778" max="11778" width="2.28515625" style="41" customWidth="1"/>
    <col min="11779" max="11779" width="46.140625" style="41" customWidth="1"/>
    <col min="11780" max="11780" width="16.7109375" style="41" customWidth="1"/>
    <col min="11781" max="11781" width="12.85546875" style="41" customWidth="1"/>
    <col min="11782" max="11782" width="13.28515625" style="41" customWidth="1"/>
    <col min="11783" max="11783" width="9.5703125" style="41" customWidth="1"/>
    <col min="11784" max="11784" width="14.5703125" style="41" customWidth="1"/>
    <col min="11785" max="12033" width="11" style="41"/>
    <col min="12034" max="12034" width="2.28515625" style="41" customWidth="1"/>
    <col min="12035" max="12035" width="46.140625" style="41" customWidth="1"/>
    <col min="12036" max="12036" width="16.7109375" style="41" customWidth="1"/>
    <col min="12037" max="12037" width="12.85546875" style="41" customWidth="1"/>
    <col min="12038" max="12038" width="13.28515625" style="41" customWidth="1"/>
    <col min="12039" max="12039" width="9.5703125" style="41" customWidth="1"/>
    <col min="12040" max="12040" width="14.5703125" style="41" customWidth="1"/>
    <col min="12041" max="12289" width="11" style="41"/>
    <col min="12290" max="12290" width="2.28515625" style="41" customWidth="1"/>
    <col min="12291" max="12291" width="46.140625" style="41" customWidth="1"/>
    <col min="12292" max="12292" width="16.7109375" style="41" customWidth="1"/>
    <col min="12293" max="12293" width="12.85546875" style="41" customWidth="1"/>
    <col min="12294" max="12294" width="13.28515625" style="41" customWidth="1"/>
    <col min="12295" max="12295" width="9.5703125" style="41" customWidth="1"/>
    <col min="12296" max="12296" width="14.5703125" style="41" customWidth="1"/>
    <col min="12297" max="12545" width="11" style="41"/>
    <col min="12546" max="12546" width="2.28515625" style="41" customWidth="1"/>
    <col min="12547" max="12547" width="46.140625" style="41" customWidth="1"/>
    <col min="12548" max="12548" width="16.7109375" style="41" customWidth="1"/>
    <col min="12549" max="12549" width="12.85546875" style="41" customWidth="1"/>
    <col min="12550" max="12550" width="13.28515625" style="41" customWidth="1"/>
    <col min="12551" max="12551" width="9.5703125" style="41" customWidth="1"/>
    <col min="12552" max="12552" width="14.5703125" style="41" customWidth="1"/>
    <col min="12553" max="12801" width="11" style="41"/>
    <col min="12802" max="12802" width="2.28515625" style="41" customWidth="1"/>
    <col min="12803" max="12803" width="46.140625" style="41" customWidth="1"/>
    <col min="12804" max="12804" width="16.7109375" style="41" customWidth="1"/>
    <col min="12805" max="12805" width="12.85546875" style="41" customWidth="1"/>
    <col min="12806" max="12806" width="13.28515625" style="41" customWidth="1"/>
    <col min="12807" max="12807" width="9.5703125" style="41" customWidth="1"/>
    <col min="12808" max="12808" width="14.5703125" style="41" customWidth="1"/>
    <col min="12809" max="13057" width="11" style="41"/>
    <col min="13058" max="13058" width="2.28515625" style="41" customWidth="1"/>
    <col min="13059" max="13059" width="46.140625" style="41" customWidth="1"/>
    <col min="13060" max="13060" width="16.7109375" style="41" customWidth="1"/>
    <col min="13061" max="13061" width="12.85546875" style="41" customWidth="1"/>
    <col min="13062" max="13062" width="13.28515625" style="41" customWidth="1"/>
    <col min="13063" max="13063" width="9.5703125" style="41" customWidth="1"/>
    <col min="13064" max="13064" width="14.5703125" style="41" customWidth="1"/>
    <col min="13065" max="13313" width="11" style="41"/>
    <col min="13314" max="13314" width="2.28515625" style="41" customWidth="1"/>
    <col min="13315" max="13315" width="46.140625" style="41" customWidth="1"/>
    <col min="13316" max="13316" width="16.7109375" style="41" customWidth="1"/>
    <col min="13317" max="13317" width="12.85546875" style="41" customWidth="1"/>
    <col min="13318" max="13318" width="13.28515625" style="41" customWidth="1"/>
    <col min="13319" max="13319" width="9.5703125" style="41" customWidth="1"/>
    <col min="13320" max="13320" width="14.5703125" style="41" customWidth="1"/>
    <col min="13321" max="13569" width="11" style="41"/>
    <col min="13570" max="13570" width="2.28515625" style="41" customWidth="1"/>
    <col min="13571" max="13571" width="46.140625" style="41" customWidth="1"/>
    <col min="13572" max="13572" width="16.7109375" style="41" customWidth="1"/>
    <col min="13573" max="13573" width="12.85546875" style="41" customWidth="1"/>
    <col min="13574" max="13574" width="13.28515625" style="41" customWidth="1"/>
    <col min="13575" max="13575" width="9.5703125" style="41" customWidth="1"/>
    <col min="13576" max="13576" width="14.5703125" style="41" customWidth="1"/>
    <col min="13577" max="13825" width="11" style="41"/>
    <col min="13826" max="13826" width="2.28515625" style="41" customWidth="1"/>
    <col min="13827" max="13827" width="46.140625" style="41" customWidth="1"/>
    <col min="13828" max="13828" width="16.7109375" style="41" customWidth="1"/>
    <col min="13829" max="13829" width="12.85546875" style="41" customWidth="1"/>
    <col min="13830" max="13830" width="13.28515625" style="41" customWidth="1"/>
    <col min="13831" max="13831" width="9.5703125" style="41" customWidth="1"/>
    <col min="13832" max="13832" width="14.5703125" style="41" customWidth="1"/>
    <col min="13833" max="14081" width="11" style="41"/>
    <col min="14082" max="14082" width="2.28515625" style="41" customWidth="1"/>
    <col min="14083" max="14083" width="46.140625" style="41" customWidth="1"/>
    <col min="14084" max="14084" width="16.7109375" style="41" customWidth="1"/>
    <col min="14085" max="14085" width="12.85546875" style="41" customWidth="1"/>
    <col min="14086" max="14086" width="13.28515625" style="41" customWidth="1"/>
    <col min="14087" max="14087" width="9.5703125" style="41" customWidth="1"/>
    <col min="14088" max="14088" width="14.5703125" style="41" customWidth="1"/>
    <col min="14089" max="14337" width="11" style="41"/>
    <col min="14338" max="14338" width="2.28515625" style="41" customWidth="1"/>
    <col min="14339" max="14339" width="46.140625" style="41" customWidth="1"/>
    <col min="14340" max="14340" width="16.7109375" style="41" customWidth="1"/>
    <col min="14341" max="14341" width="12.85546875" style="41" customWidth="1"/>
    <col min="14342" max="14342" width="13.28515625" style="41" customWidth="1"/>
    <col min="14343" max="14343" width="9.5703125" style="41" customWidth="1"/>
    <col min="14344" max="14344" width="14.5703125" style="41" customWidth="1"/>
    <col min="14345" max="14593" width="11" style="41"/>
    <col min="14594" max="14594" width="2.28515625" style="41" customWidth="1"/>
    <col min="14595" max="14595" width="46.140625" style="41" customWidth="1"/>
    <col min="14596" max="14596" width="16.7109375" style="41" customWidth="1"/>
    <col min="14597" max="14597" width="12.85546875" style="41" customWidth="1"/>
    <col min="14598" max="14598" width="13.28515625" style="41" customWidth="1"/>
    <col min="14599" max="14599" width="9.5703125" style="41" customWidth="1"/>
    <col min="14600" max="14600" width="14.5703125" style="41" customWidth="1"/>
    <col min="14601" max="14849" width="11" style="41"/>
    <col min="14850" max="14850" width="2.28515625" style="41" customWidth="1"/>
    <col min="14851" max="14851" width="46.140625" style="41" customWidth="1"/>
    <col min="14852" max="14852" width="16.7109375" style="41" customWidth="1"/>
    <col min="14853" max="14853" width="12.85546875" style="41" customWidth="1"/>
    <col min="14854" max="14854" width="13.28515625" style="41" customWidth="1"/>
    <col min="14855" max="14855" width="9.5703125" style="41" customWidth="1"/>
    <col min="14856" max="14856" width="14.5703125" style="41" customWidth="1"/>
    <col min="14857" max="15105" width="11" style="41"/>
    <col min="15106" max="15106" width="2.28515625" style="41" customWidth="1"/>
    <col min="15107" max="15107" width="46.140625" style="41" customWidth="1"/>
    <col min="15108" max="15108" width="16.7109375" style="41" customWidth="1"/>
    <col min="15109" max="15109" width="12.85546875" style="41" customWidth="1"/>
    <col min="15110" max="15110" width="13.28515625" style="41" customWidth="1"/>
    <col min="15111" max="15111" width="9.5703125" style="41" customWidth="1"/>
    <col min="15112" max="15112" width="14.5703125" style="41" customWidth="1"/>
    <col min="15113" max="15361" width="11" style="41"/>
    <col min="15362" max="15362" width="2.28515625" style="41" customWidth="1"/>
    <col min="15363" max="15363" width="46.140625" style="41" customWidth="1"/>
    <col min="15364" max="15364" width="16.7109375" style="41" customWidth="1"/>
    <col min="15365" max="15365" width="12.85546875" style="41" customWidth="1"/>
    <col min="15366" max="15366" width="13.28515625" style="41" customWidth="1"/>
    <col min="15367" max="15367" width="9.5703125" style="41" customWidth="1"/>
    <col min="15368" max="15368" width="14.5703125" style="41" customWidth="1"/>
    <col min="15369" max="15617" width="11" style="41"/>
    <col min="15618" max="15618" width="2.28515625" style="41" customWidth="1"/>
    <col min="15619" max="15619" width="46.140625" style="41" customWidth="1"/>
    <col min="15620" max="15620" width="16.7109375" style="41" customWidth="1"/>
    <col min="15621" max="15621" width="12.85546875" style="41" customWidth="1"/>
    <col min="15622" max="15622" width="13.28515625" style="41" customWidth="1"/>
    <col min="15623" max="15623" width="9.5703125" style="41" customWidth="1"/>
    <col min="15624" max="15624" width="14.5703125" style="41" customWidth="1"/>
    <col min="15625" max="15873" width="11" style="41"/>
    <col min="15874" max="15874" width="2.28515625" style="41" customWidth="1"/>
    <col min="15875" max="15875" width="46.140625" style="41" customWidth="1"/>
    <col min="15876" max="15876" width="16.7109375" style="41" customWidth="1"/>
    <col min="15877" max="15877" width="12.85546875" style="41" customWidth="1"/>
    <col min="15878" max="15878" width="13.28515625" style="41" customWidth="1"/>
    <col min="15879" max="15879" width="9.5703125" style="41" customWidth="1"/>
    <col min="15880" max="15880" width="14.5703125" style="41" customWidth="1"/>
    <col min="15881" max="16129" width="11" style="41"/>
    <col min="16130" max="16130" width="2.28515625" style="41" customWidth="1"/>
    <col min="16131" max="16131" width="46.140625" style="41" customWidth="1"/>
    <col min="16132" max="16132" width="16.7109375" style="41" customWidth="1"/>
    <col min="16133" max="16133" width="12.85546875" style="41" customWidth="1"/>
    <col min="16134" max="16134" width="13.28515625" style="41" customWidth="1"/>
    <col min="16135" max="16135" width="9.5703125" style="41" customWidth="1"/>
    <col min="16136" max="16136" width="14.5703125" style="41" customWidth="1"/>
    <col min="16137" max="16384" width="11" style="41"/>
  </cols>
  <sheetData>
    <row r="1" spans="3:11">
      <c r="C1" s="204" t="s">
        <v>279</v>
      </c>
      <c r="D1" s="205"/>
      <c r="E1" s="205"/>
      <c r="F1" s="205"/>
      <c r="G1" s="205"/>
      <c r="H1" s="206"/>
    </row>
    <row r="2" spans="3:11" ht="13.5" thickBot="1">
      <c r="C2" s="207" t="s">
        <v>278</v>
      </c>
      <c r="D2" s="208"/>
      <c r="E2" s="208"/>
      <c r="F2" s="208"/>
      <c r="G2" s="208"/>
      <c r="H2" s="209"/>
    </row>
    <row r="3" spans="3:11" ht="39" thickBot="1">
      <c r="C3" s="66"/>
      <c r="D3" s="64" t="s">
        <v>277</v>
      </c>
      <c r="E3" s="65" t="s">
        <v>276</v>
      </c>
      <c r="F3" s="64" t="s">
        <v>275</v>
      </c>
      <c r="G3" s="64" t="s">
        <v>274</v>
      </c>
      <c r="H3" s="64" t="s">
        <v>273</v>
      </c>
    </row>
    <row r="4" spans="3:11">
      <c r="C4" s="51" t="s">
        <v>272</v>
      </c>
      <c r="D4" s="63"/>
      <c r="E4" s="62"/>
      <c r="F4" s="62"/>
      <c r="G4" s="62"/>
      <c r="H4" s="62"/>
    </row>
    <row r="5" spans="3:11" ht="25.5">
      <c r="C5" s="61" t="s">
        <v>271</v>
      </c>
      <c r="D5" s="60" t="s">
        <v>270</v>
      </c>
      <c r="E5" s="53" t="s">
        <v>232</v>
      </c>
      <c r="F5" s="53" t="s">
        <v>232</v>
      </c>
      <c r="G5" s="53" t="s">
        <v>232</v>
      </c>
      <c r="H5" s="53" t="s">
        <v>232</v>
      </c>
    </row>
    <row r="6" spans="3:11">
      <c r="C6" s="49" t="s">
        <v>269</v>
      </c>
      <c r="D6" s="60" t="s">
        <v>268</v>
      </c>
      <c r="E6" s="53" t="s">
        <v>232</v>
      </c>
      <c r="F6" s="53" t="s">
        <v>232</v>
      </c>
      <c r="G6" s="53" t="s">
        <v>232</v>
      </c>
      <c r="H6" s="53" t="s">
        <v>232</v>
      </c>
    </row>
    <row r="7" spans="3:11">
      <c r="C7" s="51"/>
      <c r="D7" s="44"/>
      <c r="E7" s="47"/>
      <c r="F7" s="47"/>
      <c r="G7" s="47"/>
      <c r="H7" s="47"/>
      <c r="K7" s="41" t="s">
        <v>267</v>
      </c>
    </row>
    <row r="8" spans="3:11">
      <c r="C8" s="51" t="s">
        <v>266</v>
      </c>
      <c r="D8" s="44"/>
      <c r="E8" s="47"/>
      <c r="F8" s="47"/>
      <c r="G8" s="47"/>
      <c r="H8" s="47"/>
    </row>
    <row r="9" spans="3:11">
      <c r="C9" s="49" t="s">
        <v>251</v>
      </c>
      <c r="D9" s="50">
        <v>1610</v>
      </c>
      <c r="E9" s="53" t="s">
        <v>232</v>
      </c>
      <c r="F9" s="53" t="s">
        <v>232</v>
      </c>
      <c r="G9" s="53" t="s">
        <v>232</v>
      </c>
      <c r="H9" s="53" t="s">
        <v>232</v>
      </c>
    </row>
    <row r="10" spans="3:11">
      <c r="C10" s="59" t="s">
        <v>265</v>
      </c>
      <c r="D10" s="50">
        <v>94.85</v>
      </c>
      <c r="E10" s="53" t="s">
        <v>232</v>
      </c>
      <c r="F10" s="53" t="s">
        <v>232</v>
      </c>
      <c r="G10" s="53" t="s">
        <v>232</v>
      </c>
      <c r="H10" s="53" t="s">
        <v>232</v>
      </c>
    </row>
    <row r="11" spans="3:11">
      <c r="C11" s="59" t="s">
        <v>264</v>
      </c>
      <c r="D11" s="50">
        <v>19.39</v>
      </c>
      <c r="E11" s="53" t="s">
        <v>232</v>
      </c>
      <c r="F11" s="53" t="s">
        <v>232</v>
      </c>
      <c r="G11" s="53" t="s">
        <v>232</v>
      </c>
      <c r="H11" s="53" t="s">
        <v>232</v>
      </c>
    </row>
    <row r="12" spans="3:11">
      <c r="C12" s="59" t="s">
        <v>263</v>
      </c>
      <c r="D12" s="50">
        <v>40.61</v>
      </c>
      <c r="E12" s="53" t="s">
        <v>232</v>
      </c>
      <c r="F12" s="53" t="s">
        <v>232</v>
      </c>
      <c r="G12" s="53" t="s">
        <v>232</v>
      </c>
      <c r="H12" s="53" t="s">
        <v>232</v>
      </c>
    </row>
    <row r="13" spans="3:11">
      <c r="C13" s="49" t="s">
        <v>250</v>
      </c>
      <c r="D13" s="50">
        <v>53</v>
      </c>
      <c r="E13" s="53">
        <v>1</v>
      </c>
      <c r="F13" s="53" t="s">
        <v>232</v>
      </c>
      <c r="G13" s="53" t="s">
        <v>232</v>
      </c>
      <c r="H13" s="53" t="s">
        <v>232</v>
      </c>
    </row>
    <row r="14" spans="3:11">
      <c r="C14" s="59" t="s">
        <v>265</v>
      </c>
      <c r="D14" s="50">
        <v>89.36</v>
      </c>
      <c r="E14" s="53" t="s">
        <v>232</v>
      </c>
      <c r="F14" s="53" t="s">
        <v>232</v>
      </c>
      <c r="G14" s="53" t="s">
        <v>232</v>
      </c>
      <c r="H14" s="53" t="s">
        <v>232</v>
      </c>
    </row>
    <row r="15" spans="3:11">
      <c r="C15" s="59" t="s">
        <v>264</v>
      </c>
      <c r="D15" s="50">
        <v>45.83</v>
      </c>
      <c r="E15" s="53" t="s">
        <v>232</v>
      </c>
      <c r="F15" s="53" t="s">
        <v>232</v>
      </c>
      <c r="G15" s="53" t="s">
        <v>232</v>
      </c>
      <c r="H15" s="53" t="s">
        <v>232</v>
      </c>
    </row>
    <row r="16" spans="3:11">
      <c r="C16" s="59" t="s">
        <v>263</v>
      </c>
      <c r="D16" s="50">
        <v>66.959999999999994</v>
      </c>
      <c r="E16" s="53" t="s">
        <v>232</v>
      </c>
      <c r="F16" s="53" t="s">
        <v>232</v>
      </c>
      <c r="G16" s="53" t="s">
        <v>232</v>
      </c>
      <c r="H16" s="53" t="s">
        <v>232</v>
      </c>
    </row>
    <row r="17" spans="3:8">
      <c r="C17" s="49" t="s">
        <v>262</v>
      </c>
      <c r="D17" s="50"/>
      <c r="E17" s="47"/>
      <c r="F17" s="47"/>
      <c r="G17" s="47"/>
      <c r="H17" s="47"/>
    </row>
    <row r="18" spans="3:8">
      <c r="C18" s="49" t="s">
        <v>261</v>
      </c>
      <c r="D18" s="50">
        <v>6.7</v>
      </c>
      <c r="E18" s="53" t="s">
        <v>232</v>
      </c>
      <c r="F18" s="53" t="s">
        <v>232</v>
      </c>
      <c r="G18" s="53" t="s">
        <v>232</v>
      </c>
      <c r="H18" s="53" t="s">
        <v>232</v>
      </c>
    </row>
    <row r="19" spans="3:8">
      <c r="C19" s="49" t="s">
        <v>260</v>
      </c>
      <c r="D19" s="55">
        <v>0</v>
      </c>
      <c r="E19" s="53" t="s">
        <v>232</v>
      </c>
      <c r="F19" s="53" t="s">
        <v>232</v>
      </c>
      <c r="G19" s="53" t="s">
        <v>232</v>
      </c>
      <c r="H19" s="53" t="s">
        <v>232</v>
      </c>
    </row>
    <row r="20" spans="3:8">
      <c r="C20" s="49" t="s">
        <v>259</v>
      </c>
      <c r="D20" s="58">
        <v>0</v>
      </c>
      <c r="E20" s="53" t="s">
        <v>232</v>
      </c>
      <c r="F20" s="53" t="s">
        <v>232</v>
      </c>
      <c r="G20" s="53" t="s">
        <v>232</v>
      </c>
      <c r="H20" s="53" t="s">
        <v>232</v>
      </c>
    </row>
    <row r="21" spans="3:8">
      <c r="C21" s="49" t="s">
        <v>258</v>
      </c>
      <c r="D21" s="54">
        <v>2.5000000000000001E-2</v>
      </c>
      <c r="E21" s="53" t="s">
        <v>232</v>
      </c>
      <c r="F21" s="53" t="s">
        <v>232</v>
      </c>
      <c r="G21" s="53" t="s">
        <v>232</v>
      </c>
      <c r="H21" s="53" t="s">
        <v>232</v>
      </c>
    </row>
    <row r="22" spans="3:8">
      <c r="C22" s="49" t="s">
        <v>257</v>
      </c>
      <c r="D22" s="54">
        <v>1.35E-2</v>
      </c>
      <c r="E22" s="53" t="s">
        <v>232</v>
      </c>
      <c r="F22" s="53" t="s">
        <v>232</v>
      </c>
      <c r="G22" s="53" t="s">
        <v>232</v>
      </c>
      <c r="H22" s="53" t="s">
        <v>232</v>
      </c>
    </row>
    <row r="23" spans="3:8">
      <c r="C23" s="49" t="s">
        <v>256</v>
      </c>
      <c r="D23" s="50">
        <v>66.27</v>
      </c>
      <c r="E23" s="53" t="s">
        <v>232</v>
      </c>
      <c r="F23" s="53" t="s">
        <v>232</v>
      </c>
      <c r="G23" s="53" t="s">
        <v>232</v>
      </c>
      <c r="H23" s="53" t="s">
        <v>232</v>
      </c>
    </row>
    <row r="24" spans="3:8">
      <c r="C24" s="49" t="s">
        <v>255</v>
      </c>
      <c r="D24" s="50">
        <v>74.81</v>
      </c>
      <c r="E24" s="53" t="s">
        <v>232</v>
      </c>
      <c r="F24" s="53" t="s">
        <v>232</v>
      </c>
      <c r="G24" s="53" t="s">
        <v>232</v>
      </c>
      <c r="H24" s="53" t="s">
        <v>232</v>
      </c>
    </row>
    <row r="25" spans="3:8">
      <c r="C25" s="49"/>
      <c r="D25" s="50"/>
      <c r="E25" s="47"/>
      <c r="F25" s="47"/>
      <c r="G25" s="47"/>
      <c r="H25" s="47"/>
    </row>
    <row r="26" spans="3:8">
      <c r="C26" s="57" t="s">
        <v>254</v>
      </c>
      <c r="D26" s="50"/>
      <c r="E26" s="47"/>
      <c r="F26" s="47"/>
      <c r="G26" s="47"/>
      <c r="H26" s="47"/>
    </row>
    <row r="27" spans="3:8">
      <c r="C27" s="49" t="s">
        <v>253</v>
      </c>
      <c r="D27" s="50">
        <v>0</v>
      </c>
      <c r="E27" s="53" t="s">
        <v>232</v>
      </c>
      <c r="F27" s="53" t="s">
        <v>232</v>
      </c>
      <c r="G27" s="53" t="s">
        <v>232</v>
      </c>
      <c r="H27" s="53" t="s">
        <v>232</v>
      </c>
    </row>
    <row r="28" spans="3:8">
      <c r="C28" s="49"/>
      <c r="D28" s="50"/>
      <c r="E28" s="47"/>
      <c r="F28" s="47"/>
      <c r="G28" s="47"/>
      <c r="H28" s="47"/>
    </row>
    <row r="29" spans="3:8">
      <c r="C29" s="57" t="s">
        <v>252</v>
      </c>
      <c r="D29" s="50"/>
      <c r="E29" s="47"/>
      <c r="F29" s="47"/>
      <c r="G29" s="47"/>
      <c r="H29" s="47"/>
    </row>
    <row r="30" spans="3:8">
      <c r="C30" s="49" t="s">
        <v>251</v>
      </c>
      <c r="D30" s="50">
        <v>364399538.62</v>
      </c>
      <c r="E30" s="53" t="s">
        <v>232</v>
      </c>
      <c r="F30" s="53" t="s">
        <v>232</v>
      </c>
      <c r="G30" s="53" t="s">
        <v>232</v>
      </c>
      <c r="H30" s="53" t="s">
        <v>232</v>
      </c>
    </row>
    <row r="31" spans="3:8">
      <c r="C31" s="49" t="s">
        <v>250</v>
      </c>
      <c r="D31" s="50">
        <v>7384008.54</v>
      </c>
      <c r="E31" s="53" t="s">
        <v>232</v>
      </c>
      <c r="F31" s="53" t="s">
        <v>232</v>
      </c>
      <c r="G31" s="53" t="s">
        <v>232</v>
      </c>
      <c r="H31" s="53" t="s">
        <v>232</v>
      </c>
    </row>
    <row r="32" spans="3:8">
      <c r="C32" s="49" t="s">
        <v>249</v>
      </c>
      <c r="D32" s="50"/>
      <c r="E32" s="47"/>
      <c r="F32" s="47"/>
      <c r="G32" s="47"/>
      <c r="H32" s="47"/>
    </row>
    <row r="33" spans="3:8">
      <c r="C33" s="49"/>
      <c r="D33" s="50"/>
      <c r="E33" s="47"/>
      <c r="F33" s="47"/>
      <c r="G33" s="47"/>
      <c r="H33" s="47"/>
    </row>
    <row r="34" spans="3:8">
      <c r="C34" s="57" t="s">
        <v>248</v>
      </c>
      <c r="D34" s="50"/>
      <c r="E34" s="47"/>
      <c r="F34" s="47"/>
      <c r="G34" s="47"/>
      <c r="H34" s="47"/>
    </row>
    <row r="35" spans="3:8">
      <c r="C35" s="49" t="s">
        <v>247</v>
      </c>
      <c r="D35" s="50">
        <v>38150.199999999997</v>
      </c>
      <c r="E35" s="53" t="s">
        <v>232</v>
      </c>
      <c r="F35" s="53" t="s">
        <v>232</v>
      </c>
      <c r="G35" s="53" t="s">
        <v>232</v>
      </c>
      <c r="H35" s="53" t="s">
        <v>232</v>
      </c>
    </row>
    <row r="36" spans="3:8">
      <c r="C36" s="49" t="s">
        <v>246</v>
      </c>
      <c r="D36" s="50">
        <v>2435.7199999999998</v>
      </c>
      <c r="E36" s="53" t="s">
        <v>232</v>
      </c>
      <c r="F36" s="53" t="s">
        <v>232</v>
      </c>
      <c r="G36" s="53" t="s">
        <v>232</v>
      </c>
      <c r="H36" s="53" t="s">
        <v>232</v>
      </c>
    </row>
    <row r="37" spans="3:8">
      <c r="C37" s="49" t="s">
        <v>245</v>
      </c>
      <c r="D37" s="50">
        <v>11610.08</v>
      </c>
      <c r="E37" s="53" t="s">
        <v>232</v>
      </c>
      <c r="F37" s="53" t="s">
        <v>232</v>
      </c>
      <c r="G37" s="53" t="s">
        <v>232</v>
      </c>
      <c r="H37" s="53" t="s">
        <v>232</v>
      </c>
    </row>
    <row r="38" spans="3:8">
      <c r="C38" s="52"/>
      <c r="D38" s="50"/>
      <c r="E38" s="47"/>
      <c r="F38" s="47"/>
      <c r="G38" s="47"/>
      <c r="H38" s="47"/>
    </row>
    <row r="39" spans="3:8">
      <c r="C39" s="51" t="s">
        <v>244</v>
      </c>
      <c r="D39" s="50">
        <v>24894519.25</v>
      </c>
      <c r="E39" s="53" t="s">
        <v>232</v>
      </c>
      <c r="F39" s="53" t="s">
        <v>232</v>
      </c>
      <c r="G39" s="53" t="s">
        <v>232</v>
      </c>
      <c r="H39" s="53" t="s">
        <v>232</v>
      </c>
    </row>
    <row r="40" spans="3:8">
      <c r="C40" s="52"/>
      <c r="D40" s="50"/>
      <c r="E40" s="47"/>
      <c r="F40" s="47"/>
      <c r="G40" s="47"/>
      <c r="H40" s="47"/>
    </row>
    <row r="41" spans="3:8">
      <c r="C41" s="51" t="s">
        <v>243</v>
      </c>
      <c r="D41" s="50"/>
      <c r="E41" s="53"/>
      <c r="F41" s="53"/>
      <c r="G41" s="53"/>
      <c r="H41" s="53"/>
    </row>
    <row r="42" spans="3:8">
      <c r="C42" s="49" t="s">
        <v>242</v>
      </c>
      <c r="D42" s="50">
        <v>62256502.960000001</v>
      </c>
      <c r="E42" s="53" t="s">
        <v>232</v>
      </c>
      <c r="F42" s="53" t="s">
        <v>232</v>
      </c>
      <c r="G42" s="53" t="s">
        <v>232</v>
      </c>
      <c r="H42" s="53" t="s">
        <v>232</v>
      </c>
    </row>
    <row r="43" spans="3:8">
      <c r="C43" s="49" t="s">
        <v>237</v>
      </c>
      <c r="D43" s="50">
        <v>1026707673.39</v>
      </c>
      <c r="E43" s="53" t="s">
        <v>232</v>
      </c>
      <c r="F43" s="53" t="s">
        <v>232</v>
      </c>
      <c r="G43" s="53" t="s">
        <v>232</v>
      </c>
      <c r="H43" s="53" t="s">
        <v>232</v>
      </c>
    </row>
    <row r="44" spans="3:8">
      <c r="C44" s="49" t="s">
        <v>236</v>
      </c>
      <c r="D44" s="50">
        <v>3924841389.5999999</v>
      </c>
      <c r="E44" s="53" t="s">
        <v>232</v>
      </c>
      <c r="F44" s="53" t="s">
        <v>232</v>
      </c>
      <c r="G44" s="53" t="s">
        <v>232</v>
      </c>
      <c r="H44" s="53" t="s">
        <v>232</v>
      </c>
    </row>
    <row r="45" spans="3:8">
      <c r="C45" s="52"/>
      <c r="D45" s="50"/>
      <c r="E45" s="47"/>
      <c r="F45" s="47"/>
      <c r="G45" s="47"/>
      <c r="H45" s="47"/>
    </row>
    <row r="46" spans="3:8" ht="25.5">
      <c r="C46" s="56" t="s">
        <v>241</v>
      </c>
      <c r="D46" s="50"/>
      <c r="E46" s="53"/>
      <c r="F46" s="53"/>
      <c r="G46" s="53"/>
      <c r="H46" s="53"/>
    </row>
    <row r="47" spans="3:8">
      <c r="C47" s="49" t="s">
        <v>237</v>
      </c>
      <c r="D47" s="55">
        <v>0</v>
      </c>
      <c r="E47" s="53" t="s">
        <v>232</v>
      </c>
      <c r="F47" s="53" t="s">
        <v>232</v>
      </c>
      <c r="G47" s="53" t="s">
        <v>232</v>
      </c>
      <c r="H47" s="53" t="s">
        <v>232</v>
      </c>
    </row>
    <row r="48" spans="3:8">
      <c r="C48" s="49" t="s">
        <v>236</v>
      </c>
      <c r="D48" s="55">
        <v>0</v>
      </c>
      <c r="E48" s="53" t="s">
        <v>232</v>
      </c>
      <c r="F48" s="53" t="s">
        <v>232</v>
      </c>
      <c r="G48" s="53" t="s">
        <v>232</v>
      </c>
      <c r="H48" s="53" t="s">
        <v>232</v>
      </c>
    </row>
    <row r="49" spans="3:8">
      <c r="C49" s="52"/>
      <c r="D49" s="50"/>
      <c r="E49" s="47"/>
      <c r="F49" s="47"/>
      <c r="G49" s="47"/>
      <c r="H49" s="47"/>
    </row>
    <row r="50" spans="3:8">
      <c r="C50" s="51" t="s">
        <v>240</v>
      </c>
      <c r="D50" s="50"/>
      <c r="E50" s="53"/>
      <c r="F50" s="53"/>
      <c r="G50" s="53"/>
      <c r="H50" s="53"/>
    </row>
    <row r="51" spans="3:8">
      <c r="C51" s="49" t="s">
        <v>237</v>
      </c>
      <c r="D51" s="50">
        <v>0</v>
      </c>
      <c r="E51" s="53" t="s">
        <v>232</v>
      </c>
      <c r="F51" s="53" t="s">
        <v>232</v>
      </c>
      <c r="G51" s="53" t="s">
        <v>232</v>
      </c>
      <c r="H51" s="53" t="s">
        <v>232</v>
      </c>
    </row>
    <row r="52" spans="3:8">
      <c r="C52" s="49" t="s">
        <v>236</v>
      </c>
      <c r="D52" s="50">
        <v>0</v>
      </c>
      <c r="E52" s="53" t="s">
        <v>232</v>
      </c>
      <c r="F52" s="53" t="s">
        <v>232</v>
      </c>
      <c r="G52" s="53" t="s">
        <v>232</v>
      </c>
      <c r="H52" s="53" t="s">
        <v>232</v>
      </c>
    </row>
    <row r="53" spans="3:8">
      <c r="C53" s="49" t="s">
        <v>239</v>
      </c>
      <c r="D53" s="50">
        <v>0</v>
      </c>
      <c r="E53" s="53" t="s">
        <v>232</v>
      </c>
      <c r="F53" s="53" t="s">
        <v>232</v>
      </c>
      <c r="G53" s="53" t="s">
        <v>232</v>
      </c>
      <c r="H53" s="53" t="s">
        <v>232</v>
      </c>
    </row>
    <row r="54" spans="3:8">
      <c r="C54" s="52"/>
      <c r="D54" s="50"/>
      <c r="E54" s="47"/>
      <c r="F54" s="47"/>
      <c r="G54" s="47"/>
      <c r="H54" s="47"/>
    </row>
    <row r="55" spans="3:8">
      <c r="C55" s="51" t="s">
        <v>238</v>
      </c>
      <c r="D55" s="50"/>
      <c r="E55" s="53"/>
      <c r="F55" s="53"/>
      <c r="G55" s="53"/>
      <c r="H55" s="53"/>
    </row>
    <row r="56" spans="3:8">
      <c r="C56" s="49" t="s">
        <v>237</v>
      </c>
      <c r="D56" s="50">
        <v>248945192.27000001</v>
      </c>
      <c r="E56" s="53" t="s">
        <v>232</v>
      </c>
      <c r="F56" s="53" t="s">
        <v>232</v>
      </c>
      <c r="G56" s="53" t="s">
        <v>232</v>
      </c>
      <c r="H56" s="53" t="s">
        <v>232</v>
      </c>
    </row>
    <row r="57" spans="3:8">
      <c r="C57" s="49" t="s">
        <v>236</v>
      </c>
      <c r="D57" s="50">
        <v>951653931.96000004</v>
      </c>
      <c r="E57" s="53" t="s">
        <v>232</v>
      </c>
      <c r="F57" s="53" t="s">
        <v>232</v>
      </c>
      <c r="G57" s="53" t="s">
        <v>232</v>
      </c>
      <c r="H57" s="53" t="s">
        <v>232</v>
      </c>
    </row>
    <row r="58" spans="3:8">
      <c r="C58" s="52"/>
      <c r="D58" s="50"/>
      <c r="E58" s="47"/>
      <c r="F58" s="47"/>
      <c r="G58" s="47"/>
      <c r="H58" s="47"/>
    </row>
    <row r="59" spans="3:8">
      <c r="C59" s="51" t="s">
        <v>235</v>
      </c>
      <c r="D59" s="50"/>
      <c r="E59" s="53"/>
      <c r="F59" s="53"/>
      <c r="G59" s="53"/>
      <c r="H59" s="53"/>
    </row>
    <row r="60" spans="3:8">
      <c r="C60" s="49" t="s">
        <v>234</v>
      </c>
      <c r="D60" s="44">
        <v>2018</v>
      </c>
      <c r="E60" s="53" t="s">
        <v>232</v>
      </c>
      <c r="F60" s="53" t="s">
        <v>232</v>
      </c>
      <c r="G60" s="53" t="s">
        <v>232</v>
      </c>
      <c r="H60" s="53" t="s">
        <v>232</v>
      </c>
    </row>
    <row r="61" spans="3:8">
      <c r="C61" s="49" t="s">
        <v>233</v>
      </c>
      <c r="D61" s="54">
        <v>6.8900000000000003E-2</v>
      </c>
      <c r="E61" s="53" t="s">
        <v>232</v>
      </c>
      <c r="F61" s="53" t="s">
        <v>232</v>
      </c>
      <c r="G61" s="53" t="s">
        <v>232</v>
      </c>
      <c r="H61" s="53" t="s">
        <v>232</v>
      </c>
    </row>
    <row r="62" spans="3:8">
      <c r="C62" s="52"/>
      <c r="D62" s="50"/>
      <c r="E62" s="47"/>
      <c r="F62" s="47"/>
      <c r="G62" s="47"/>
      <c r="H62" s="47"/>
    </row>
    <row r="63" spans="3:8">
      <c r="C63" s="51" t="s">
        <v>231</v>
      </c>
      <c r="D63" s="50"/>
      <c r="E63" s="47"/>
      <c r="F63" s="47"/>
      <c r="G63" s="47"/>
      <c r="H63" s="47"/>
    </row>
    <row r="64" spans="3:8">
      <c r="C64" s="49" t="s">
        <v>230</v>
      </c>
      <c r="D64" s="48">
        <v>43199</v>
      </c>
      <c r="E64" s="47"/>
      <c r="F64" s="47"/>
      <c r="G64" s="47"/>
      <c r="H64" s="47"/>
    </row>
    <row r="65" spans="3:8" ht="25.5">
      <c r="C65" s="46" t="s">
        <v>229</v>
      </c>
      <c r="D65" s="45" t="s">
        <v>228</v>
      </c>
      <c r="E65" s="44"/>
      <c r="F65" s="44"/>
      <c r="G65" s="44"/>
      <c r="H65" s="44"/>
    </row>
    <row r="66" spans="3:8" ht="13.5" thickBot="1">
      <c r="C66" s="42"/>
      <c r="D66" s="43"/>
      <c r="E66" s="42"/>
      <c r="F66" s="42"/>
      <c r="G66" s="42"/>
      <c r="H66" s="42"/>
    </row>
    <row r="67" spans="3:8" ht="27" customHeight="1">
      <c r="C67" s="210"/>
      <c r="D67" s="210"/>
      <c r="E67" s="210"/>
      <c r="F67" s="210"/>
      <c r="G67" s="210"/>
      <c r="H67" s="210"/>
    </row>
    <row r="68" spans="3:8" ht="27" customHeight="1">
      <c r="C68" s="210"/>
      <c r="D68" s="210"/>
      <c r="E68" s="210"/>
      <c r="F68" s="210"/>
      <c r="G68" s="210"/>
      <c r="H68" s="210"/>
    </row>
  </sheetData>
  <mergeCells count="4">
    <mergeCell ref="C1:H1"/>
    <mergeCell ref="C2:H2"/>
    <mergeCell ref="C67:H67"/>
    <mergeCell ref="C68:H68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view="pageBreakPreview" topLeftCell="B1" zoomScaleNormal="70" zoomScaleSheetLayoutView="100" workbookViewId="0">
      <selection activeCell="D13" sqref="D13"/>
    </sheetView>
  </sheetViews>
  <sheetFormatPr baseColWidth="10" defaultColWidth="11.42578125" defaultRowHeight="15" customHeight="1"/>
  <cols>
    <col min="1" max="1" width="60" style="14" customWidth="1"/>
    <col min="2" max="8" width="22.85546875" style="14" customWidth="1"/>
    <col min="9" max="16384" width="11.42578125" style="14"/>
  </cols>
  <sheetData>
    <row r="1" spans="1:8" ht="15.75" customHeight="1">
      <c r="A1" s="152" t="s">
        <v>0</v>
      </c>
      <c r="B1" s="152"/>
      <c r="C1" s="152"/>
      <c r="D1" s="152"/>
      <c r="E1" s="152"/>
      <c r="F1" s="152"/>
      <c r="G1" s="152"/>
      <c r="H1" s="152"/>
    </row>
    <row r="2" spans="1:8" ht="15.75" customHeight="1">
      <c r="A2" s="152" t="s">
        <v>127</v>
      </c>
      <c r="B2" s="152"/>
      <c r="C2" s="152"/>
      <c r="D2" s="152"/>
      <c r="E2" s="152"/>
      <c r="F2" s="152"/>
      <c r="G2" s="152"/>
      <c r="H2" s="152"/>
    </row>
    <row r="3" spans="1:8" ht="15.75" customHeight="1">
      <c r="A3" s="152" t="s">
        <v>1</v>
      </c>
      <c r="B3" s="152"/>
      <c r="C3" s="152"/>
      <c r="D3" s="152"/>
      <c r="E3" s="152"/>
      <c r="F3" s="152"/>
      <c r="G3" s="152"/>
      <c r="H3" s="152"/>
    </row>
    <row r="4" spans="1:8" ht="15.75" customHeight="1">
      <c r="A4" s="152" t="s">
        <v>172</v>
      </c>
      <c r="B4" s="152"/>
      <c r="C4" s="152"/>
      <c r="D4" s="152"/>
      <c r="E4" s="152"/>
      <c r="F4" s="152"/>
      <c r="G4" s="152"/>
      <c r="H4" s="152"/>
    </row>
    <row r="5" spans="1:8" ht="15.75" customHeight="1">
      <c r="A5" s="152" t="s">
        <v>171</v>
      </c>
      <c r="B5" s="152"/>
      <c r="C5" s="152"/>
      <c r="D5" s="152"/>
      <c r="E5" s="152"/>
      <c r="F5" s="152"/>
      <c r="G5" s="152"/>
      <c r="H5" s="152"/>
    </row>
    <row r="6" spans="1:8" ht="15.75" customHeight="1">
      <c r="A6" s="152" t="s">
        <v>4</v>
      </c>
      <c r="B6" s="152"/>
      <c r="C6" s="152"/>
      <c r="D6" s="152"/>
      <c r="E6" s="152"/>
      <c r="F6" s="152"/>
      <c r="G6" s="152"/>
      <c r="H6" s="152"/>
    </row>
    <row r="7" spans="1:8" ht="51.75" customHeight="1">
      <c r="A7" s="33" t="s">
        <v>170</v>
      </c>
      <c r="B7" s="32" t="s">
        <v>169</v>
      </c>
      <c r="C7" s="32" t="s">
        <v>168</v>
      </c>
      <c r="D7" s="32" t="s">
        <v>167</v>
      </c>
      <c r="E7" s="32" t="s">
        <v>166</v>
      </c>
      <c r="F7" s="32" t="s">
        <v>165</v>
      </c>
      <c r="G7" s="32" t="s">
        <v>164</v>
      </c>
      <c r="H7" s="31" t="s">
        <v>163</v>
      </c>
    </row>
    <row r="8" spans="1:8" ht="32.25" customHeight="1">
      <c r="A8" s="21" t="s">
        <v>162</v>
      </c>
      <c r="B8" s="30">
        <v>52121220</v>
      </c>
      <c r="C8" s="29">
        <v>0</v>
      </c>
      <c r="D8" s="30">
        <v>7818180</v>
      </c>
      <c r="E8" s="29">
        <v>0</v>
      </c>
      <c r="F8" s="30">
        <v>44303040</v>
      </c>
      <c r="G8" s="30">
        <v>2747299.99</v>
      </c>
      <c r="H8" s="28">
        <v>0</v>
      </c>
    </row>
    <row r="9" spans="1:8" ht="32.25" customHeight="1">
      <c r="A9" s="21" t="s">
        <v>161</v>
      </c>
      <c r="B9" s="30">
        <v>7818180</v>
      </c>
      <c r="C9" s="29">
        <v>0</v>
      </c>
      <c r="D9" s="30">
        <v>7818180</v>
      </c>
      <c r="E9" s="30">
        <v>7818180</v>
      </c>
      <c r="F9" s="30">
        <v>7818180</v>
      </c>
      <c r="G9" s="30">
        <v>2747299.99</v>
      </c>
      <c r="H9" s="28">
        <v>0</v>
      </c>
    </row>
    <row r="10" spans="1:8" ht="32.25" customHeight="1">
      <c r="A10" s="21" t="s">
        <v>160</v>
      </c>
      <c r="B10" s="30">
        <v>7818180</v>
      </c>
      <c r="C10" s="29">
        <v>0</v>
      </c>
      <c r="D10" s="30">
        <v>7818180</v>
      </c>
      <c r="E10" s="30">
        <v>7818180</v>
      </c>
      <c r="F10" s="30">
        <v>7818180</v>
      </c>
      <c r="G10" s="30">
        <v>2747299.99</v>
      </c>
      <c r="H10" s="28">
        <v>0</v>
      </c>
    </row>
    <row r="11" spans="1:8" ht="32.25" customHeight="1">
      <c r="A11" s="21" t="s">
        <v>159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8">
        <v>0</v>
      </c>
    </row>
    <row r="12" spans="1:8" ht="32.25" customHeight="1">
      <c r="A12" s="21" t="s">
        <v>158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8">
        <v>0</v>
      </c>
    </row>
    <row r="13" spans="1:8" ht="32.25" customHeight="1">
      <c r="A13" s="21" t="s">
        <v>157</v>
      </c>
      <c r="B13" s="30">
        <v>44303040</v>
      </c>
      <c r="C13" s="29">
        <v>0</v>
      </c>
      <c r="D13" s="29">
        <v>0</v>
      </c>
      <c r="E13" s="30">
        <v>-7818180</v>
      </c>
      <c r="F13" s="30">
        <v>36484860</v>
      </c>
      <c r="G13" s="29">
        <v>0</v>
      </c>
      <c r="H13" s="28">
        <v>0</v>
      </c>
    </row>
    <row r="14" spans="1:8" ht="32.25" customHeight="1">
      <c r="A14" s="21" t="s">
        <v>156</v>
      </c>
      <c r="B14" s="30">
        <v>44303040</v>
      </c>
      <c r="C14" s="29">
        <v>0</v>
      </c>
      <c r="D14" s="29">
        <v>0</v>
      </c>
      <c r="E14" s="30">
        <v>-7818180</v>
      </c>
      <c r="F14" s="30">
        <v>36484860</v>
      </c>
      <c r="G14" s="29">
        <v>0</v>
      </c>
      <c r="H14" s="28">
        <v>0</v>
      </c>
    </row>
    <row r="15" spans="1:8" ht="32.25" customHeight="1">
      <c r="A15" s="21" t="s">
        <v>155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8">
        <v>0</v>
      </c>
    </row>
    <row r="16" spans="1:8" ht="32.25" customHeight="1">
      <c r="A16" s="21" t="s">
        <v>154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8">
        <v>0</v>
      </c>
    </row>
    <row r="17" spans="1:8" ht="32.25" customHeight="1">
      <c r="A17" s="21" t="s">
        <v>153</v>
      </c>
      <c r="B17" s="30">
        <v>81790725.769999996</v>
      </c>
      <c r="C17" s="29">
        <v>0</v>
      </c>
      <c r="D17" s="29">
        <v>0</v>
      </c>
      <c r="E17" s="29">
        <v>0</v>
      </c>
      <c r="F17" s="30">
        <v>106562110.76000001</v>
      </c>
      <c r="G17" s="29">
        <v>0</v>
      </c>
      <c r="H17" s="28">
        <v>0</v>
      </c>
    </row>
    <row r="18" spans="1:8" ht="32.25" customHeight="1">
      <c r="A18" s="21" t="s">
        <v>152</v>
      </c>
      <c r="B18" s="30">
        <v>133911945.77</v>
      </c>
      <c r="C18" s="29">
        <v>0</v>
      </c>
      <c r="D18" s="30">
        <v>7818180</v>
      </c>
      <c r="E18" s="29">
        <v>0</v>
      </c>
      <c r="F18" s="30">
        <v>150865150.75999999</v>
      </c>
      <c r="G18" s="30">
        <v>2747299.99</v>
      </c>
      <c r="H18" s="28">
        <v>0</v>
      </c>
    </row>
    <row r="19" spans="1:8" ht="32.25" customHeight="1">
      <c r="A19" s="21" t="s">
        <v>151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8">
        <v>0</v>
      </c>
    </row>
    <row r="20" spans="1:8" ht="32.25" customHeight="1">
      <c r="A20" s="21" t="s">
        <v>150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8">
        <v>0</v>
      </c>
    </row>
    <row r="21" spans="1:8" ht="32.25" customHeight="1">
      <c r="A21" s="21" t="s">
        <v>149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8">
        <v>0</v>
      </c>
    </row>
    <row r="22" spans="1:8" ht="32.25" customHeight="1">
      <c r="A22" s="21" t="s">
        <v>148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8">
        <v>0</v>
      </c>
    </row>
    <row r="23" spans="1:8" ht="32.25" customHeight="1">
      <c r="A23" s="21" t="s">
        <v>147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8">
        <v>0</v>
      </c>
    </row>
    <row r="24" spans="1:8" ht="32.25" customHeight="1">
      <c r="A24" s="21" t="s">
        <v>146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8">
        <v>0</v>
      </c>
    </row>
    <row r="25" spans="1:8" ht="32.25" customHeight="1">
      <c r="A25" s="21" t="s">
        <v>145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8">
        <v>0</v>
      </c>
    </row>
    <row r="26" spans="1:8" ht="32.25" customHeight="1">
      <c r="A26" s="21" t="s">
        <v>144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8">
        <v>0</v>
      </c>
    </row>
    <row r="27" spans="1:8" ht="15" customHeight="1">
      <c r="A27" s="21"/>
      <c r="B27" s="20"/>
      <c r="C27" s="20"/>
      <c r="D27" s="20"/>
      <c r="E27" s="20"/>
      <c r="F27" s="20"/>
      <c r="G27" s="20"/>
      <c r="H27" s="19"/>
    </row>
    <row r="28" spans="1:8" ht="3.95" customHeight="1">
      <c r="A28" s="153"/>
      <c r="B28" s="150"/>
      <c r="C28" s="150"/>
      <c r="D28" s="150"/>
      <c r="E28" s="150"/>
      <c r="F28" s="150"/>
      <c r="G28" s="150"/>
      <c r="H28" s="154"/>
    </row>
    <row r="29" spans="1:8" ht="15" customHeight="1">
      <c r="A29" s="21"/>
      <c r="B29" s="20"/>
      <c r="C29" s="20"/>
      <c r="D29" s="20"/>
      <c r="E29" s="20"/>
      <c r="F29" s="27"/>
      <c r="G29" s="26"/>
      <c r="H29" s="25"/>
    </row>
    <row r="30" spans="1:8" ht="15" customHeight="1">
      <c r="A30" s="21"/>
      <c r="B30" s="20"/>
      <c r="C30" s="20"/>
      <c r="D30" s="20"/>
      <c r="E30" s="20"/>
      <c r="F30" s="20"/>
      <c r="G30" s="20"/>
      <c r="H30" s="19"/>
    </row>
    <row r="31" spans="1:8" ht="15" customHeight="1">
      <c r="A31" s="24" t="s">
        <v>143</v>
      </c>
      <c r="B31" s="155" t="s">
        <v>142</v>
      </c>
      <c r="C31" s="155"/>
      <c r="D31" s="23" t="s">
        <v>141</v>
      </c>
      <c r="E31" s="23" t="s">
        <v>140</v>
      </c>
      <c r="F31" s="155" t="s">
        <v>139</v>
      </c>
      <c r="G31" s="155"/>
      <c r="H31" s="22" t="s">
        <v>138</v>
      </c>
    </row>
    <row r="32" spans="1:8" ht="15" customHeight="1">
      <c r="A32" s="21" t="s">
        <v>137</v>
      </c>
      <c r="B32" s="149">
        <v>0</v>
      </c>
      <c r="C32" s="149"/>
      <c r="D32" s="20" t="s">
        <v>130</v>
      </c>
      <c r="E32" s="20" t="s">
        <v>130</v>
      </c>
      <c r="F32" s="149">
        <v>0</v>
      </c>
      <c r="G32" s="149"/>
      <c r="H32" s="19" t="s">
        <v>130</v>
      </c>
    </row>
    <row r="33" spans="1:8" ht="15" customHeight="1">
      <c r="A33" s="21" t="s">
        <v>136</v>
      </c>
      <c r="B33" s="149">
        <v>86000000</v>
      </c>
      <c r="C33" s="149"/>
      <c r="D33" s="20" t="s">
        <v>135</v>
      </c>
      <c r="E33" s="20" t="s">
        <v>134</v>
      </c>
      <c r="F33" s="149">
        <v>0</v>
      </c>
      <c r="G33" s="149"/>
      <c r="H33" s="19" t="s">
        <v>133</v>
      </c>
    </row>
    <row r="34" spans="1:8" ht="15" customHeight="1">
      <c r="A34" s="21" t="s">
        <v>132</v>
      </c>
      <c r="B34" s="149">
        <v>0</v>
      </c>
      <c r="C34" s="149"/>
      <c r="D34" s="20" t="s">
        <v>130</v>
      </c>
      <c r="E34" s="20" t="s">
        <v>130</v>
      </c>
      <c r="F34" s="149">
        <v>0</v>
      </c>
      <c r="G34" s="149"/>
      <c r="H34" s="19" t="s">
        <v>130</v>
      </c>
    </row>
    <row r="35" spans="1:8" ht="15" customHeight="1">
      <c r="A35" s="21" t="s">
        <v>131</v>
      </c>
      <c r="B35" s="149">
        <v>0</v>
      </c>
      <c r="C35" s="149"/>
      <c r="D35" s="20" t="s">
        <v>130</v>
      </c>
      <c r="E35" s="20" t="s">
        <v>130</v>
      </c>
      <c r="F35" s="149">
        <v>0</v>
      </c>
      <c r="G35" s="149"/>
      <c r="H35" s="19" t="s">
        <v>130</v>
      </c>
    </row>
    <row r="36" spans="1:8" ht="15" customHeight="1">
      <c r="A36" s="18"/>
      <c r="B36" s="17"/>
      <c r="C36" s="17"/>
      <c r="D36" s="17"/>
      <c r="E36" s="17"/>
      <c r="F36" s="17"/>
      <c r="G36" s="17"/>
      <c r="H36" s="16"/>
    </row>
    <row r="37" spans="1:8" ht="3.95" customHeight="1">
      <c r="A37" s="150"/>
      <c r="B37" s="150"/>
      <c r="C37" s="150"/>
      <c r="D37" s="150"/>
      <c r="E37" s="150"/>
      <c r="F37" s="150"/>
      <c r="G37" s="150"/>
      <c r="H37" s="150"/>
    </row>
    <row r="38" spans="1:8" ht="15" customHeight="1">
      <c r="A38" s="151" t="s">
        <v>129</v>
      </c>
      <c r="B38" s="151"/>
      <c r="C38" s="151"/>
      <c r="D38" s="151"/>
      <c r="E38" s="151"/>
      <c r="F38" s="151"/>
      <c r="G38" s="151"/>
    </row>
    <row r="41" spans="1:8" ht="15" customHeight="1">
      <c r="E41" s="15"/>
    </row>
    <row r="45" spans="1:8" ht="15" customHeight="1">
      <c r="D45" s="15"/>
    </row>
  </sheetData>
  <mergeCells count="19">
    <mergeCell ref="A6:H6"/>
    <mergeCell ref="A28:H28"/>
    <mergeCell ref="B31:C31"/>
    <mergeCell ref="F31:G31"/>
    <mergeCell ref="B32:C32"/>
    <mergeCell ref="F32:G32"/>
    <mergeCell ref="A1:H1"/>
    <mergeCell ref="A2:H2"/>
    <mergeCell ref="A3:H3"/>
    <mergeCell ref="A4:H4"/>
    <mergeCell ref="A5:H5"/>
    <mergeCell ref="B35:C35"/>
    <mergeCell ref="F35:G35"/>
    <mergeCell ref="A37:H37"/>
    <mergeCell ref="A38:G38"/>
    <mergeCell ref="B33:C33"/>
    <mergeCell ref="F33:G33"/>
    <mergeCell ref="B34:C34"/>
    <mergeCell ref="F34:G34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view="pageBreakPreview" zoomScale="60" zoomScaleNormal="70" workbookViewId="0">
      <selection activeCell="F19" sqref="F19"/>
    </sheetView>
  </sheetViews>
  <sheetFormatPr baseColWidth="10" defaultColWidth="11.42578125" defaultRowHeight="15"/>
  <cols>
    <col min="1" max="1" width="59.5703125" customWidth="1"/>
    <col min="2" max="4" width="15" customWidth="1"/>
    <col min="5" max="5" width="29.140625" bestFit="1" customWidth="1"/>
    <col min="6" max="6" width="17" customWidth="1"/>
    <col min="7" max="7" width="28.7109375" bestFit="1" customWidth="1"/>
    <col min="8" max="8" width="19" customWidth="1"/>
    <col min="9" max="9" width="28.7109375" bestFit="1" customWidth="1"/>
    <col min="10" max="10" width="30.85546875" bestFit="1" customWidth="1"/>
    <col min="11" max="11" width="29" bestFit="1" customWidth="1"/>
  </cols>
  <sheetData>
    <row r="1" spans="1:11" ht="15.75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ht="15.75">
      <c r="A2" s="148" t="s">
        <v>127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1" ht="15.75">
      <c r="A3" s="148" t="s">
        <v>1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</row>
    <row r="4" spans="1:11" ht="15.75">
      <c r="A4" s="148" t="s">
        <v>227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</row>
    <row r="5" spans="1:11" ht="15.75">
      <c r="A5" s="148" t="s">
        <v>171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</row>
    <row r="6" spans="1:11" ht="15.75">
      <c r="A6" s="148" t="s">
        <v>4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</row>
    <row r="7" spans="1:11" ht="51">
      <c r="A7" s="40" t="s">
        <v>226</v>
      </c>
      <c r="B7" s="39" t="s">
        <v>225</v>
      </c>
      <c r="C7" s="39" t="s">
        <v>224</v>
      </c>
      <c r="D7" s="39" t="s">
        <v>223</v>
      </c>
      <c r="E7" s="39" t="s">
        <v>222</v>
      </c>
      <c r="F7" s="39" t="s">
        <v>221</v>
      </c>
      <c r="G7" s="39" t="s">
        <v>220</v>
      </c>
      <c r="H7" s="39" t="s">
        <v>218</v>
      </c>
      <c r="I7" s="39" t="s">
        <v>219</v>
      </c>
      <c r="J7" s="39" t="s">
        <v>218</v>
      </c>
      <c r="K7" s="38" t="s">
        <v>217</v>
      </c>
    </row>
    <row r="8" spans="1:11" ht="34.5" customHeight="1">
      <c r="A8" s="5" t="s">
        <v>216</v>
      </c>
      <c r="B8" s="6" t="s">
        <v>10</v>
      </c>
      <c r="C8" s="6" t="s">
        <v>10</v>
      </c>
      <c r="D8" s="6" t="s">
        <v>10</v>
      </c>
      <c r="E8" s="1">
        <v>0</v>
      </c>
      <c r="F8" s="37" t="s">
        <v>130</v>
      </c>
      <c r="G8" s="1">
        <v>0</v>
      </c>
      <c r="H8" s="1">
        <v>0</v>
      </c>
      <c r="I8" s="1">
        <v>0</v>
      </c>
      <c r="J8" s="1">
        <v>0</v>
      </c>
      <c r="K8" s="8">
        <v>0</v>
      </c>
    </row>
    <row r="9" spans="1:11" ht="34.5" customHeight="1">
      <c r="A9" s="5" t="s">
        <v>215</v>
      </c>
      <c r="B9" s="6" t="s">
        <v>10</v>
      </c>
      <c r="C9" s="6" t="s">
        <v>10</v>
      </c>
      <c r="D9" s="6" t="s">
        <v>10</v>
      </c>
      <c r="E9" s="1">
        <v>0</v>
      </c>
      <c r="F9" s="37" t="s">
        <v>130</v>
      </c>
      <c r="G9" s="1">
        <v>0</v>
      </c>
      <c r="H9" s="1">
        <v>0</v>
      </c>
      <c r="I9" s="1">
        <v>0</v>
      </c>
      <c r="J9" s="1">
        <v>0</v>
      </c>
      <c r="K9" s="8">
        <v>0</v>
      </c>
    </row>
    <row r="10" spans="1:11" ht="34.5" customHeight="1">
      <c r="A10" s="5" t="s">
        <v>214</v>
      </c>
      <c r="B10" s="6" t="s">
        <v>10</v>
      </c>
      <c r="C10" s="6" t="s">
        <v>10</v>
      </c>
      <c r="D10" s="6" t="s">
        <v>10</v>
      </c>
      <c r="E10" s="1">
        <v>0</v>
      </c>
      <c r="F10" s="37" t="s">
        <v>130</v>
      </c>
      <c r="G10" s="1">
        <v>0</v>
      </c>
      <c r="H10" s="1">
        <v>0</v>
      </c>
      <c r="I10" s="1">
        <v>0</v>
      </c>
      <c r="J10" s="1">
        <v>0</v>
      </c>
      <c r="K10" s="8">
        <v>0</v>
      </c>
    </row>
    <row r="11" spans="1:11" ht="34.5" customHeight="1">
      <c r="A11" s="5" t="s">
        <v>213</v>
      </c>
      <c r="B11" s="6" t="s">
        <v>10</v>
      </c>
      <c r="C11" s="6" t="s">
        <v>10</v>
      </c>
      <c r="D11" s="6" t="s">
        <v>10</v>
      </c>
      <c r="E11" s="1">
        <v>0</v>
      </c>
      <c r="F11" s="37" t="s">
        <v>130</v>
      </c>
      <c r="G11" s="1">
        <v>0</v>
      </c>
      <c r="H11" s="1">
        <v>0</v>
      </c>
      <c r="I11" s="1">
        <v>0</v>
      </c>
      <c r="J11" s="1">
        <v>0</v>
      </c>
      <c r="K11" s="8">
        <v>0</v>
      </c>
    </row>
    <row r="12" spans="1:11" ht="34.5" customHeight="1">
      <c r="A12" s="5" t="s">
        <v>212</v>
      </c>
      <c r="B12" s="6" t="s">
        <v>10</v>
      </c>
      <c r="C12" s="6" t="s">
        <v>10</v>
      </c>
      <c r="D12" s="6" t="s">
        <v>10</v>
      </c>
      <c r="E12" s="1">
        <v>0</v>
      </c>
      <c r="F12" s="37" t="s">
        <v>130</v>
      </c>
      <c r="G12" s="1">
        <v>0</v>
      </c>
      <c r="H12" s="1">
        <v>0</v>
      </c>
      <c r="I12" s="1">
        <v>0</v>
      </c>
      <c r="J12" s="1">
        <v>0</v>
      </c>
      <c r="K12" s="8">
        <v>0</v>
      </c>
    </row>
    <row r="13" spans="1:11" ht="34.5" customHeight="1">
      <c r="A13" s="5" t="s">
        <v>211</v>
      </c>
      <c r="B13" s="6" t="s">
        <v>10</v>
      </c>
      <c r="C13" s="6" t="s">
        <v>10</v>
      </c>
      <c r="D13" s="6" t="s">
        <v>10</v>
      </c>
      <c r="E13" s="35">
        <v>1150515920</v>
      </c>
      <c r="F13" s="36" t="s">
        <v>174</v>
      </c>
      <c r="G13" s="35">
        <v>16292556</v>
      </c>
      <c r="H13" s="35">
        <v>0</v>
      </c>
      <c r="I13" s="35">
        <v>605652207</v>
      </c>
      <c r="J13" s="35">
        <v>605652207</v>
      </c>
      <c r="K13" s="34">
        <v>655246195</v>
      </c>
    </row>
    <row r="14" spans="1:11" ht="34.5" customHeight="1">
      <c r="A14" s="5" t="s">
        <v>210</v>
      </c>
      <c r="B14" s="37" t="s">
        <v>209</v>
      </c>
      <c r="C14" s="37" t="s">
        <v>209</v>
      </c>
      <c r="D14" s="37" t="s">
        <v>177</v>
      </c>
      <c r="E14" s="1">
        <v>108759681</v>
      </c>
      <c r="F14" s="37" t="s">
        <v>208</v>
      </c>
      <c r="G14" s="1">
        <v>2801386</v>
      </c>
      <c r="H14" s="1">
        <v>0</v>
      </c>
      <c r="I14" s="1">
        <v>75143052</v>
      </c>
      <c r="J14" s="1">
        <v>75143052</v>
      </c>
      <c r="K14" s="8">
        <v>33616629</v>
      </c>
    </row>
    <row r="15" spans="1:11" ht="34.5" customHeight="1">
      <c r="A15" s="5" t="s">
        <v>207</v>
      </c>
      <c r="B15" s="37" t="s">
        <v>206</v>
      </c>
      <c r="C15" s="37" t="s">
        <v>206</v>
      </c>
      <c r="D15" s="37" t="s">
        <v>177</v>
      </c>
      <c r="E15" s="1">
        <v>47997309</v>
      </c>
      <c r="F15" s="37" t="s">
        <v>205</v>
      </c>
      <c r="G15" s="1">
        <v>1476840</v>
      </c>
      <c r="H15" s="1">
        <v>0</v>
      </c>
      <c r="I15" s="1">
        <v>29856568</v>
      </c>
      <c r="J15" s="1">
        <v>29856568</v>
      </c>
      <c r="K15" s="8">
        <v>18140741</v>
      </c>
    </row>
    <row r="16" spans="1:11" ht="34.5" customHeight="1">
      <c r="A16" s="5" t="s">
        <v>204</v>
      </c>
      <c r="B16" s="37" t="s">
        <v>203</v>
      </c>
      <c r="C16" s="37" t="s">
        <v>202</v>
      </c>
      <c r="D16" s="37" t="s">
        <v>177</v>
      </c>
      <c r="E16" s="1">
        <v>12540659</v>
      </c>
      <c r="F16" s="37" t="s">
        <v>201</v>
      </c>
      <c r="G16" s="1">
        <v>464469</v>
      </c>
      <c r="H16" s="1">
        <v>0</v>
      </c>
      <c r="I16" s="1">
        <v>6967033</v>
      </c>
      <c r="J16" s="1">
        <v>6967033</v>
      </c>
      <c r="K16" s="8">
        <v>5573626</v>
      </c>
    </row>
    <row r="17" spans="1:11" ht="34.5" customHeight="1">
      <c r="A17" s="5" t="s">
        <v>200</v>
      </c>
      <c r="B17" s="37" t="s">
        <v>185</v>
      </c>
      <c r="C17" s="37" t="s">
        <v>185</v>
      </c>
      <c r="D17" s="37" t="s">
        <v>199</v>
      </c>
      <c r="E17" s="1">
        <v>113736171</v>
      </c>
      <c r="F17" s="37" t="s">
        <v>183</v>
      </c>
      <c r="G17" s="1">
        <v>651756</v>
      </c>
      <c r="H17" s="1">
        <v>0</v>
      </c>
      <c r="I17" s="1">
        <v>32999303</v>
      </c>
      <c r="J17" s="1">
        <v>32999303</v>
      </c>
      <c r="K17" s="8">
        <v>80736868</v>
      </c>
    </row>
    <row r="18" spans="1:11" ht="34.5" customHeight="1">
      <c r="A18" s="5" t="s">
        <v>198</v>
      </c>
      <c r="B18" s="37" t="s">
        <v>197</v>
      </c>
      <c r="C18" s="37" t="s">
        <v>197</v>
      </c>
      <c r="D18" s="37" t="s">
        <v>196</v>
      </c>
      <c r="E18" s="1">
        <v>0</v>
      </c>
      <c r="F18" s="37" t="s">
        <v>183</v>
      </c>
      <c r="G18" s="1">
        <v>456592</v>
      </c>
      <c r="H18" s="1">
        <v>0</v>
      </c>
      <c r="I18" s="1">
        <v>55191241</v>
      </c>
      <c r="J18" s="1">
        <v>55191241</v>
      </c>
      <c r="K18" s="8">
        <v>55191241</v>
      </c>
    </row>
    <row r="19" spans="1:11" ht="34.5" customHeight="1">
      <c r="A19" s="5" t="s">
        <v>195</v>
      </c>
      <c r="B19" s="37" t="s">
        <v>194</v>
      </c>
      <c r="C19" s="37" t="s">
        <v>193</v>
      </c>
      <c r="D19" s="37" t="s">
        <v>192</v>
      </c>
      <c r="E19" s="1">
        <v>227664273</v>
      </c>
      <c r="F19" s="37" t="s">
        <v>191</v>
      </c>
      <c r="G19" s="1">
        <v>3162004</v>
      </c>
      <c r="H19" s="1">
        <v>0</v>
      </c>
      <c r="I19" s="1">
        <v>153027735</v>
      </c>
      <c r="J19" s="1">
        <v>153027735</v>
      </c>
      <c r="K19" s="8">
        <v>74636538</v>
      </c>
    </row>
    <row r="20" spans="1:11" ht="34.5" customHeight="1">
      <c r="A20" s="5" t="s">
        <v>190</v>
      </c>
      <c r="B20" s="37" t="s">
        <v>189</v>
      </c>
      <c r="C20" s="37" t="s">
        <v>189</v>
      </c>
      <c r="D20" s="37" t="s">
        <v>188</v>
      </c>
      <c r="E20" s="1">
        <v>7439007</v>
      </c>
      <c r="F20" s="37" t="s">
        <v>187</v>
      </c>
      <c r="G20" s="1">
        <v>338137</v>
      </c>
      <c r="H20" s="1">
        <v>0</v>
      </c>
      <c r="I20" s="1">
        <v>2028820</v>
      </c>
      <c r="J20" s="1">
        <v>2028820</v>
      </c>
      <c r="K20" s="8">
        <v>5410187</v>
      </c>
    </row>
    <row r="21" spans="1:11" ht="34.5" customHeight="1">
      <c r="A21" s="5" t="s">
        <v>186</v>
      </c>
      <c r="B21" s="37" t="s">
        <v>185</v>
      </c>
      <c r="C21" s="37" t="s">
        <v>185</v>
      </c>
      <c r="D21" s="37" t="s">
        <v>184</v>
      </c>
      <c r="E21" s="1">
        <v>464015489</v>
      </c>
      <c r="F21" s="37" t="s">
        <v>183</v>
      </c>
      <c r="G21" s="1">
        <v>2577864</v>
      </c>
      <c r="H21" s="1">
        <v>0</v>
      </c>
      <c r="I21" s="1">
        <v>152003617</v>
      </c>
      <c r="J21" s="1">
        <v>152003617</v>
      </c>
      <c r="K21" s="8">
        <v>312011872</v>
      </c>
    </row>
    <row r="22" spans="1:11" ht="34.5" customHeight="1">
      <c r="A22" s="5" t="s">
        <v>182</v>
      </c>
      <c r="B22" s="37" t="s">
        <v>181</v>
      </c>
      <c r="C22" s="37" t="s">
        <v>181</v>
      </c>
      <c r="D22" s="37" t="s">
        <v>177</v>
      </c>
      <c r="E22" s="1">
        <v>116489961</v>
      </c>
      <c r="F22" s="37" t="s">
        <v>176</v>
      </c>
      <c r="G22" s="1">
        <v>2815174</v>
      </c>
      <c r="H22" s="1">
        <v>0</v>
      </c>
      <c r="I22" s="1">
        <v>65816828</v>
      </c>
      <c r="J22" s="1">
        <v>65816828</v>
      </c>
      <c r="K22" s="8">
        <v>50673133</v>
      </c>
    </row>
    <row r="23" spans="1:11" ht="34.5" customHeight="1">
      <c r="A23" s="5" t="s">
        <v>180</v>
      </c>
      <c r="B23" s="37" t="s">
        <v>179</v>
      </c>
      <c r="C23" s="37" t="s">
        <v>178</v>
      </c>
      <c r="D23" s="37" t="s">
        <v>177</v>
      </c>
      <c r="E23" s="1">
        <v>51873370</v>
      </c>
      <c r="F23" s="37" t="s">
        <v>176</v>
      </c>
      <c r="G23" s="1">
        <v>1548334</v>
      </c>
      <c r="H23" s="1">
        <v>0</v>
      </c>
      <c r="I23" s="1">
        <v>32618010</v>
      </c>
      <c r="J23" s="1">
        <v>32618010</v>
      </c>
      <c r="K23" s="8">
        <v>19255360</v>
      </c>
    </row>
    <row r="24" spans="1:11" ht="34.5" customHeight="1">
      <c r="A24" s="5" t="s">
        <v>175</v>
      </c>
      <c r="B24" s="6" t="s">
        <v>10</v>
      </c>
      <c r="C24" s="6" t="s">
        <v>10</v>
      </c>
      <c r="D24" s="6" t="s">
        <v>10</v>
      </c>
      <c r="E24" s="35">
        <v>1150515920</v>
      </c>
      <c r="F24" s="36" t="s">
        <v>174</v>
      </c>
      <c r="G24" s="35">
        <v>16292556</v>
      </c>
      <c r="H24" s="35">
        <v>0</v>
      </c>
      <c r="I24" s="35">
        <v>605652207</v>
      </c>
      <c r="J24" s="35">
        <v>605652207</v>
      </c>
      <c r="K24" s="34">
        <v>655246195</v>
      </c>
    </row>
    <row r="25" spans="1:11">
      <c r="A25" s="5"/>
      <c r="B25" s="6"/>
      <c r="C25" s="6"/>
      <c r="D25" s="6"/>
      <c r="E25" s="6"/>
      <c r="F25" s="6"/>
      <c r="G25" s="6"/>
      <c r="H25" s="6"/>
      <c r="I25" s="6"/>
      <c r="J25" s="6"/>
      <c r="K25" s="7"/>
    </row>
    <row r="26" spans="1:11">
      <c r="A26" s="5"/>
      <c r="B26" s="6"/>
      <c r="C26" s="6"/>
      <c r="D26" s="6"/>
      <c r="E26" s="6"/>
      <c r="F26" s="6"/>
      <c r="G26" s="6"/>
      <c r="H26" s="6"/>
      <c r="I26" s="6"/>
      <c r="J26" s="6"/>
      <c r="K26" s="7"/>
    </row>
    <row r="27" spans="1:11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1"/>
    </row>
    <row r="28" spans="1:11" ht="3.95" customHeight="1">
      <c r="A28" s="146"/>
      <c r="B28" s="146"/>
      <c r="C28" s="146"/>
      <c r="D28" s="146"/>
      <c r="E28" s="146"/>
      <c r="F28" s="146"/>
      <c r="G28" s="146"/>
      <c r="H28" s="146"/>
      <c r="I28" s="146"/>
      <c r="J28" s="146"/>
      <c r="K28" s="146"/>
    </row>
    <row r="29" spans="1:11">
      <c r="A29" s="156" t="s">
        <v>173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</row>
    <row r="30" spans="1:11">
      <c r="A30" s="157" t="s">
        <v>129</v>
      </c>
      <c r="B30" s="157"/>
      <c r="C30" s="157"/>
      <c r="D30" s="157"/>
      <c r="E30" s="157"/>
      <c r="F30" s="157"/>
      <c r="G30" s="157"/>
    </row>
  </sheetData>
  <mergeCells count="9">
    <mergeCell ref="A28:K28"/>
    <mergeCell ref="A29:K29"/>
    <mergeCell ref="A30:G30"/>
    <mergeCell ref="A1:K1"/>
    <mergeCell ref="A2:K2"/>
    <mergeCell ref="A3:K3"/>
    <mergeCell ref="A4:K4"/>
    <mergeCell ref="A5:K5"/>
    <mergeCell ref="A6:K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6"/>
  <sheetViews>
    <sheetView showGridLines="0" zoomScaleNormal="100" workbookViewId="0">
      <selection activeCell="B43" sqref="B43"/>
    </sheetView>
  </sheetViews>
  <sheetFormatPr baseColWidth="10" defaultColWidth="7.5703125" defaultRowHeight="12.75"/>
  <cols>
    <col min="1" max="1" width="65.5703125" style="98" customWidth="1"/>
    <col min="2" max="2" width="17.140625" style="98" customWidth="1"/>
    <col min="3" max="3" width="17" style="98" customWidth="1"/>
    <col min="4" max="4" width="17.140625" style="98" customWidth="1"/>
    <col min="5" max="16384" width="7.5703125" style="98"/>
  </cols>
  <sheetData>
    <row r="1" spans="1:4" ht="62.45" customHeight="1">
      <c r="A1" s="158" t="s">
        <v>389</v>
      </c>
      <c r="B1" s="159"/>
      <c r="C1" s="159"/>
      <c r="D1" s="159"/>
    </row>
    <row r="2" spans="1:4" ht="30" customHeight="1">
      <c r="A2" s="106" t="s">
        <v>388</v>
      </c>
      <c r="B2" s="106" t="s">
        <v>370</v>
      </c>
      <c r="C2" s="106" t="s">
        <v>344</v>
      </c>
      <c r="D2" s="106" t="s">
        <v>369</v>
      </c>
    </row>
    <row r="3" spans="1:4">
      <c r="A3" s="105" t="s">
        <v>387</v>
      </c>
      <c r="B3" s="104">
        <v>1410330210</v>
      </c>
      <c r="C3" s="104">
        <v>1148171481.3</v>
      </c>
      <c r="D3" s="104">
        <v>1139904799.4499998</v>
      </c>
    </row>
    <row r="4" spans="1:4">
      <c r="A4" s="103" t="s">
        <v>368</v>
      </c>
      <c r="B4" s="101">
        <v>1270011838</v>
      </c>
      <c r="C4" s="101">
        <v>957104569.15999997</v>
      </c>
      <c r="D4" s="101">
        <v>954771476.5999999</v>
      </c>
    </row>
    <row r="5" spans="1:4">
      <c r="A5" s="103" t="s">
        <v>360</v>
      </c>
      <c r="B5" s="101">
        <v>140318372</v>
      </c>
      <c r="C5" s="101">
        <v>191066912.13999999</v>
      </c>
      <c r="D5" s="101">
        <v>185133322.84999999</v>
      </c>
    </row>
    <row r="6" spans="1:4">
      <c r="A6" s="103" t="s">
        <v>386</v>
      </c>
      <c r="B6" s="101">
        <v>0</v>
      </c>
      <c r="C6" s="101">
        <v>0</v>
      </c>
      <c r="D6" s="101">
        <v>0</v>
      </c>
    </row>
    <row r="7" spans="1:4">
      <c r="A7" s="102" t="s">
        <v>385</v>
      </c>
      <c r="B7" s="101">
        <v>1402512030</v>
      </c>
      <c r="C7" s="101">
        <v>916517464.47000003</v>
      </c>
      <c r="D7" s="101">
        <v>845792619.88</v>
      </c>
    </row>
    <row r="8" spans="1:4">
      <c r="A8" s="103" t="s">
        <v>364</v>
      </c>
      <c r="B8" s="101">
        <v>1270011838</v>
      </c>
      <c r="C8" s="101">
        <v>778499887.91999996</v>
      </c>
      <c r="D8" s="101">
        <v>707859521.49000001</v>
      </c>
    </row>
    <row r="9" spans="1:4">
      <c r="A9" s="103" t="s">
        <v>356</v>
      </c>
      <c r="B9" s="101">
        <v>132500192</v>
      </c>
      <c r="C9" s="101">
        <v>138017576.55000001</v>
      </c>
      <c r="D9" s="101">
        <v>137933098.38999999</v>
      </c>
    </row>
    <row r="10" spans="1:4">
      <c r="A10" s="102" t="s">
        <v>384</v>
      </c>
      <c r="B10" s="101">
        <v>294292695.06</v>
      </c>
      <c r="C10" s="101">
        <v>185946899</v>
      </c>
      <c r="D10" s="101">
        <v>170244749.91</v>
      </c>
    </row>
    <row r="11" spans="1:4">
      <c r="A11" s="103" t="s">
        <v>363</v>
      </c>
      <c r="B11" s="101">
        <v>277678338.69999999</v>
      </c>
      <c r="C11" s="101">
        <v>169332542.63999999</v>
      </c>
      <c r="D11" s="101">
        <v>153630393.55000001</v>
      </c>
    </row>
    <row r="12" spans="1:4" ht="24">
      <c r="A12" s="103" t="s">
        <v>355</v>
      </c>
      <c r="B12" s="101">
        <v>16614356.359999999</v>
      </c>
      <c r="C12" s="101">
        <v>16614356.359999999</v>
      </c>
      <c r="D12" s="101">
        <v>16614356.359999999</v>
      </c>
    </row>
    <row r="13" spans="1:4">
      <c r="A13" s="102" t="s">
        <v>383</v>
      </c>
      <c r="B13" s="101">
        <v>302110875.06</v>
      </c>
      <c r="C13" s="101">
        <v>417600915.82999992</v>
      </c>
      <c r="D13" s="101">
        <v>464356929.47999978</v>
      </c>
    </row>
    <row r="14" spans="1:4">
      <c r="A14" s="102" t="s">
        <v>382</v>
      </c>
      <c r="B14" s="101">
        <v>302110875.06</v>
      </c>
      <c r="C14" s="101">
        <v>417600915.82999992</v>
      </c>
      <c r="D14" s="101">
        <v>464356929.47999978</v>
      </c>
    </row>
    <row r="15" spans="1:4" ht="24">
      <c r="A15" s="100" t="s">
        <v>381</v>
      </c>
      <c r="B15" s="99">
        <v>7818180</v>
      </c>
      <c r="C15" s="99">
        <v>231654016.82999992</v>
      </c>
      <c r="D15" s="99">
        <v>294112179.56999981</v>
      </c>
    </row>
    <row r="16" spans="1:4" ht="30" customHeight="1">
      <c r="A16" s="106" t="s">
        <v>371</v>
      </c>
      <c r="B16" s="106" t="s">
        <v>380</v>
      </c>
      <c r="C16" s="106" t="s">
        <v>344</v>
      </c>
      <c r="D16" s="106" t="s">
        <v>379</v>
      </c>
    </row>
    <row r="17" spans="1:4">
      <c r="A17" s="105" t="s">
        <v>378</v>
      </c>
      <c r="B17" s="104">
        <v>8181820</v>
      </c>
      <c r="C17" s="104">
        <v>2747299.99</v>
      </c>
      <c r="D17" s="104">
        <v>2747299.99</v>
      </c>
    </row>
    <row r="18" spans="1:4">
      <c r="A18" s="103" t="s">
        <v>377</v>
      </c>
      <c r="B18" s="101">
        <v>0</v>
      </c>
      <c r="C18" s="101">
        <v>0</v>
      </c>
      <c r="D18" s="101">
        <v>0</v>
      </c>
    </row>
    <row r="19" spans="1:4">
      <c r="A19" s="103" t="s">
        <v>376</v>
      </c>
      <c r="B19" s="101">
        <v>8181820</v>
      </c>
      <c r="C19" s="101">
        <v>2747299.99</v>
      </c>
      <c r="D19" s="101">
        <v>2747299.99</v>
      </c>
    </row>
    <row r="20" spans="1:4">
      <c r="A20" s="100" t="s">
        <v>375</v>
      </c>
      <c r="B20" s="99">
        <v>16000000</v>
      </c>
      <c r="C20" s="99">
        <v>234401316.81999993</v>
      </c>
      <c r="D20" s="99">
        <v>296859479.55999982</v>
      </c>
    </row>
    <row r="21" spans="1:4" ht="30" customHeight="1">
      <c r="A21" s="106" t="s">
        <v>371</v>
      </c>
      <c r="B21" s="106" t="s">
        <v>370</v>
      </c>
      <c r="C21" s="106" t="s">
        <v>344</v>
      </c>
      <c r="D21" s="106" t="s">
        <v>369</v>
      </c>
    </row>
    <row r="22" spans="1:4">
      <c r="A22" s="105" t="s">
        <v>374</v>
      </c>
      <c r="B22" s="104">
        <v>0</v>
      </c>
      <c r="C22" s="104">
        <v>0</v>
      </c>
      <c r="D22" s="104">
        <v>0</v>
      </c>
    </row>
    <row r="23" spans="1:4">
      <c r="A23" s="103" t="s">
        <v>366</v>
      </c>
      <c r="B23" s="101">
        <v>0</v>
      </c>
      <c r="C23" s="101">
        <v>0</v>
      </c>
      <c r="D23" s="101">
        <v>0</v>
      </c>
    </row>
    <row r="24" spans="1:4" ht="24">
      <c r="A24" s="103" t="s">
        <v>358</v>
      </c>
      <c r="B24" s="101">
        <v>0</v>
      </c>
      <c r="C24" s="101">
        <v>0</v>
      </c>
      <c r="D24" s="101">
        <v>0</v>
      </c>
    </row>
    <row r="25" spans="1:4">
      <c r="A25" s="102" t="s">
        <v>373</v>
      </c>
      <c r="B25" s="101">
        <v>7818180</v>
      </c>
      <c r="C25" s="101">
        <v>5863635</v>
      </c>
      <c r="D25" s="101">
        <v>5863635</v>
      </c>
    </row>
    <row r="26" spans="1:4">
      <c r="A26" s="103" t="s">
        <v>365</v>
      </c>
      <c r="B26" s="101">
        <v>0</v>
      </c>
      <c r="C26" s="101">
        <v>0</v>
      </c>
      <c r="D26" s="101">
        <v>0</v>
      </c>
    </row>
    <row r="27" spans="1:4">
      <c r="A27" s="103" t="s">
        <v>357</v>
      </c>
      <c r="B27" s="101">
        <v>7818180</v>
      </c>
      <c r="C27" s="101">
        <v>5863635</v>
      </c>
      <c r="D27" s="101">
        <v>5863635</v>
      </c>
    </row>
    <row r="28" spans="1:4">
      <c r="A28" s="100" t="s">
        <v>372</v>
      </c>
      <c r="B28" s="99">
        <v>-7818180</v>
      </c>
      <c r="C28" s="99">
        <v>-5863635</v>
      </c>
      <c r="D28" s="99">
        <v>-5863635</v>
      </c>
    </row>
    <row r="29" spans="1:4" ht="30" customHeight="1">
      <c r="A29" s="106" t="s">
        <v>371</v>
      </c>
      <c r="B29" s="106" t="s">
        <v>370</v>
      </c>
      <c r="C29" s="106" t="s">
        <v>344</v>
      </c>
      <c r="D29" s="106" t="s">
        <v>369</v>
      </c>
    </row>
    <row r="30" spans="1:4">
      <c r="A30" s="105" t="s">
        <v>368</v>
      </c>
      <c r="B30" s="104">
        <v>1270011838</v>
      </c>
      <c r="C30" s="104">
        <v>957104569.15999997</v>
      </c>
      <c r="D30" s="104">
        <v>954771476.5999999</v>
      </c>
    </row>
    <row r="31" spans="1:4" ht="24">
      <c r="A31" s="102" t="s">
        <v>367</v>
      </c>
      <c r="B31" s="101">
        <v>0</v>
      </c>
      <c r="C31" s="101">
        <v>0</v>
      </c>
      <c r="D31" s="101">
        <v>0</v>
      </c>
    </row>
    <row r="32" spans="1:4">
      <c r="A32" s="103" t="s">
        <v>366</v>
      </c>
      <c r="B32" s="101">
        <v>0</v>
      </c>
      <c r="C32" s="101">
        <v>0</v>
      </c>
      <c r="D32" s="101">
        <v>0</v>
      </c>
    </row>
    <row r="33" spans="1:4">
      <c r="A33" s="103" t="s">
        <v>365</v>
      </c>
      <c r="B33" s="101">
        <v>0</v>
      </c>
      <c r="C33" s="101">
        <v>0</v>
      </c>
      <c r="D33" s="101">
        <v>0</v>
      </c>
    </row>
    <row r="34" spans="1:4">
      <c r="A34" s="102" t="s">
        <v>364</v>
      </c>
      <c r="B34" s="101">
        <v>1270011838</v>
      </c>
      <c r="C34" s="101">
        <v>778499887.91999996</v>
      </c>
      <c r="D34" s="101">
        <v>707859521.49000001</v>
      </c>
    </row>
    <row r="35" spans="1:4">
      <c r="A35" s="102" t="s">
        <v>363</v>
      </c>
      <c r="B35" s="101">
        <v>277678338.69999999</v>
      </c>
      <c r="C35" s="101">
        <v>169332542.63999999</v>
      </c>
      <c r="D35" s="101">
        <v>153630393.55000001</v>
      </c>
    </row>
    <row r="36" spans="1:4">
      <c r="A36" s="102" t="s">
        <v>362</v>
      </c>
      <c r="B36" s="101">
        <v>277678338.69999999</v>
      </c>
      <c r="C36" s="101">
        <v>347937223.88</v>
      </c>
      <c r="D36" s="101">
        <v>400542348.65999991</v>
      </c>
    </row>
    <row r="37" spans="1:4" ht="24">
      <c r="A37" s="102" t="s">
        <v>361</v>
      </c>
      <c r="B37" s="101">
        <v>277678338.69999999</v>
      </c>
      <c r="C37" s="101">
        <v>347937223.88</v>
      </c>
      <c r="D37" s="101">
        <v>400542348.65999991</v>
      </c>
    </row>
    <row r="38" spans="1:4">
      <c r="A38" s="102" t="s">
        <v>360</v>
      </c>
      <c r="B38" s="101">
        <v>140318372</v>
      </c>
      <c r="C38" s="101">
        <v>191066912.13999999</v>
      </c>
      <c r="D38" s="101">
        <v>185133322.84999999</v>
      </c>
    </row>
    <row r="39" spans="1:4" ht="24">
      <c r="A39" s="102" t="s">
        <v>359</v>
      </c>
      <c r="B39" s="101">
        <v>-7818180</v>
      </c>
      <c r="C39" s="101">
        <v>-5863635</v>
      </c>
      <c r="D39" s="101">
        <v>-5863635</v>
      </c>
    </row>
    <row r="40" spans="1:4" ht="24">
      <c r="A40" s="103" t="s">
        <v>358</v>
      </c>
      <c r="B40" s="101">
        <v>0</v>
      </c>
      <c r="C40" s="101">
        <v>0</v>
      </c>
      <c r="D40" s="101">
        <v>0</v>
      </c>
    </row>
    <row r="41" spans="1:4">
      <c r="A41" s="103" t="s">
        <v>357</v>
      </c>
      <c r="B41" s="101">
        <v>7818180</v>
      </c>
      <c r="C41" s="101">
        <v>5863635</v>
      </c>
      <c r="D41" s="101">
        <v>5863635</v>
      </c>
    </row>
    <row r="42" spans="1:4">
      <c r="A42" s="102" t="s">
        <v>356</v>
      </c>
      <c r="B42" s="101">
        <v>132500192</v>
      </c>
      <c r="C42" s="101">
        <v>138017576.55000001</v>
      </c>
      <c r="D42" s="101">
        <v>137933098.38999999</v>
      </c>
    </row>
    <row r="43" spans="1:4" ht="24">
      <c r="A43" s="102" t="s">
        <v>355</v>
      </c>
      <c r="B43" s="101">
        <v>16614356.359999999</v>
      </c>
      <c r="C43" s="101">
        <v>16614356.359999999</v>
      </c>
      <c r="D43" s="101">
        <v>16614356.359999999</v>
      </c>
    </row>
    <row r="44" spans="1:4" ht="24">
      <c r="A44" s="102" t="s">
        <v>354</v>
      </c>
      <c r="B44" s="101">
        <v>16614356.359999999</v>
      </c>
      <c r="C44" s="101">
        <v>63800056.949999973</v>
      </c>
      <c r="D44" s="101">
        <v>57950945.820000008</v>
      </c>
    </row>
    <row r="45" spans="1:4" ht="24">
      <c r="A45" s="100" t="s">
        <v>353</v>
      </c>
      <c r="B45" s="99">
        <v>24432536.359999999</v>
      </c>
      <c r="C45" s="99">
        <v>69663691.949999973</v>
      </c>
      <c r="D45" s="99">
        <v>63814580.820000008</v>
      </c>
    </row>
    <row r="46" spans="1:4" ht="11.25" customHeight="1">
      <c r="A46" s="160" t="s">
        <v>128</v>
      </c>
      <c r="B46" s="160"/>
      <c r="C46" s="160"/>
      <c r="D46" s="160"/>
    </row>
  </sheetData>
  <mergeCells count="2">
    <mergeCell ref="A1:D1"/>
    <mergeCell ref="A46:D46"/>
  </mergeCells>
  <pageMargins left="0.7" right="0.7" top="0.75" bottom="0.75" header="0.3" footer="0.3"/>
  <pageSetup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workbookViewId="0">
      <selection activeCell="C16" sqref="C16"/>
    </sheetView>
  </sheetViews>
  <sheetFormatPr baseColWidth="10" defaultColWidth="11" defaultRowHeight="12.75"/>
  <cols>
    <col min="1" max="1" width="2.140625" style="67" customWidth="1"/>
    <col min="2" max="2" width="38.7109375" style="67" customWidth="1"/>
    <col min="3" max="3" width="18.140625" style="68" customWidth="1"/>
    <col min="4" max="4" width="18" style="67" customWidth="1"/>
    <col min="5" max="5" width="14.7109375" style="68" customWidth="1"/>
    <col min="6" max="6" width="13.85546875" style="67" customWidth="1"/>
    <col min="7" max="7" width="14.85546875" style="67" customWidth="1"/>
    <col min="8" max="8" width="13.7109375" style="68" customWidth="1"/>
    <col min="9" max="256" width="11" style="67"/>
    <col min="257" max="257" width="2.140625" style="67" customWidth="1"/>
    <col min="258" max="258" width="38.7109375" style="67" customWidth="1"/>
    <col min="259" max="259" width="18.140625" style="67" customWidth="1"/>
    <col min="260" max="260" width="18" style="67" customWidth="1"/>
    <col min="261" max="261" width="14.7109375" style="67" customWidth="1"/>
    <col min="262" max="262" width="13.85546875" style="67" customWidth="1"/>
    <col min="263" max="263" width="14.85546875" style="67" customWidth="1"/>
    <col min="264" max="264" width="13.7109375" style="67" customWidth="1"/>
    <col min="265" max="512" width="11" style="67"/>
    <col min="513" max="513" width="2.140625" style="67" customWidth="1"/>
    <col min="514" max="514" width="38.7109375" style="67" customWidth="1"/>
    <col min="515" max="515" width="18.140625" style="67" customWidth="1"/>
    <col min="516" max="516" width="18" style="67" customWidth="1"/>
    <col min="517" max="517" width="14.7109375" style="67" customWidth="1"/>
    <col min="518" max="518" width="13.85546875" style="67" customWidth="1"/>
    <col min="519" max="519" width="14.85546875" style="67" customWidth="1"/>
    <col min="520" max="520" width="13.7109375" style="67" customWidth="1"/>
    <col min="521" max="768" width="11" style="67"/>
    <col min="769" max="769" width="2.140625" style="67" customWidth="1"/>
    <col min="770" max="770" width="38.7109375" style="67" customWidth="1"/>
    <col min="771" max="771" width="18.140625" style="67" customWidth="1"/>
    <col min="772" max="772" width="18" style="67" customWidth="1"/>
    <col min="773" max="773" width="14.7109375" style="67" customWidth="1"/>
    <col min="774" max="774" width="13.85546875" style="67" customWidth="1"/>
    <col min="775" max="775" width="14.85546875" style="67" customWidth="1"/>
    <col min="776" max="776" width="13.7109375" style="67" customWidth="1"/>
    <col min="777" max="1024" width="11" style="67"/>
    <col min="1025" max="1025" width="2.140625" style="67" customWidth="1"/>
    <col min="1026" max="1026" width="38.7109375" style="67" customWidth="1"/>
    <col min="1027" max="1027" width="18.140625" style="67" customWidth="1"/>
    <col min="1028" max="1028" width="18" style="67" customWidth="1"/>
    <col min="1029" max="1029" width="14.7109375" style="67" customWidth="1"/>
    <col min="1030" max="1030" width="13.85546875" style="67" customWidth="1"/>
    <col min="1031" max="1031" width="14.85546875" style="67" customWidth="1"/>
    <col min="1032" max="1032" width="13.7109375" style="67" customWidth="1"/>
    <col min="1033" max="1280" width="11" style="67"/>
    <col min="1281" max="1281" width="2.140625" style="67" customWidth="1"/>
    <col min="1282" max="1282" width="38.7109375" style="67" customWidth="1"/>
    <col min="1283" max="1283" width="18.140625" style="67" customWidth="1"/>
    <col min="1284" max="1284" width="18" style="67" customWidth="1"/>
    <col min="1285" max="1285" width="14.7109375" style="67" customWidth="1"/>
    <col min="1286" max="1286" width="13.85546875" style="67" customWidth="1"/>
    <col min="1287" max="1287" width="14.85546875" style="67" customWidth="1"/>
    <col min="1288" max="1288" width="13.7109375" style="67" customWidth="1"/>
    <col min="1289" max="1536" width="11" style="67"/>
    <col min="1537" max="1537" width="2.140625" style="67" customWidth="1"/>
    <col min="1538" max="1538" width="38.7109375" style="67" customWidth="1"/>
    <col min="1539" max="1539" width="18.140625" style="67" customWidth="1"/>
    <col min="1540" max="1540" width="18" style="67" customWidth="1"/>
    <col min="1541" max="1541" width="14.7109375" style="67" customWidth="1"/>
    <col min="1542" max="1542" width="13.85546875" style="67" customWidth="1"/>
    <col min="1543" max="1543" width="14.85546875" style="67" customWidth="1"/>
    <col min="1544" max="1544" width="13.7109375" style="67" customWidth="1"/>
    <col min="1545" max="1792" width="11" style="67"/>
    <col min="1793" max="1793" width="2.140625" style="67" customWidth="1"/>
    <col min="1794" max="1794" width="38.7109375" style="67" customWidth="1"/>
    <col min="1795" max="1795" width="18.140625" style="67" customWidth="1"/>
    <col min="1796" max="1796" width="18" style="67" customWidth="1"/>
    <col min="1797" max="1797" width="14.7109375" style="67" customWidth="1"/>
    <col min="1798" max="1798" width="13.85546875" style="67" customWidth="1"/>
    <col min="1799" max="1799" width="14.85546875" style="67" customWidth="1"/>
    <col min="1800" max="1800" width="13.7109375" style="67" customWidth="1"/>
    <col min="1801" max="2048" width="11" style="67"/>
    <col min="2049" max="2049" width="2.140625" style="67" customWidth="1"/>
    <col min="2050" max="2050" width="38.7109375" style="67" customWidth="1"/>
    <col min="2051" max="2051" width="18.140625" style="67" customWidth="1"/>
    <col min="2052" max="2052" width="18" style="67" customWidth="1"/>
    <col min="2053" max="2053" width="14.7109375" style="67" customWidth="1"/>
    <col min="2054" max="2054" width="13.85546875" style="67" customWidth="1"/>
    <col min="2055" max="2055" width="14.85546875" style="67" customWidth="1"/>
    <col min="2056" max="2056" width="13.7109375" style="67" customWidth="1"/>
    <col min="2057" max="2304" width="11" style="67"/>
    <col min="2305" max="2305" width="2.140625" style="67" customWidth="1"/>
    <col min="2306" max="2306" width="38.7109375" style="67" customWidth="1"/>
    <col min="2307" max="2307" width="18.140625" style="67" customWidth="1"/>
    <col min="2308" max="2308" width="18" style="67" customWidth="1"/>
    <col min="2309" max="2309" width="14.7109375" style="67" customWidth="1"/>
    <col min="2310" max="2310" width="13.85546875" style="67" customWidth="1"/>
    <col min="2311" max="2311" width="14.85546875" style="67" customWidth="1"/>
    <col min="2312" max="2312" width="13.7109375" style="67" customWidth="1"/>
    <col min="2313" max="2560" width="11" style="67"/>
    <col min="2561" max="2561" width="2.140625" style="67" customWidth="1"/>
    <col min="2562" max="2562" width="38.7109375" style="67" customWidth="1"/>
    <col min="2563" max="2563" width="18.140625" style="67" customWidth="1"/>
    <col min="2564" max="2564" width="18" style="67" customWidth="1"/>
    <col min="2565" max="2565" width="14.7109375" style="67" customWidth="1"/>
    <col min="2566" max="2566" width="13.85546875" style="67" customWidth="1"/>
    <col min="2567" max="2567" width="14.85546875" style="67" customWidth="1"/>
    <col min="2568" max="2568" width="13.7109375" style="67" customWidth="1"/>
    <col min="2569" max="2816" width="11" style="67"/>
    <col min="2817" max="2817" width="2.140625" style="67" customWidth="1"/>
    <col min="2818" max="2818" width="38.7109375" style="67" customWidth="1"/>
    <col min="2819" max="2819" width="18.140625" style="67" customWidth="1"/>
    <col min="2820" max="2820" width="18" style="67" customWidth="1"/>
    <col min="2821" max="2821" width="14.7109375" style="67" customWidth="1"/>
    <col min="2822" max="2822" width="13.85546875" style="67" customWidth="1"/>
    <col min="2823" max="2823" width="14.85546875" style="67" customWidth="1"/>
    <col min="2824" max="2824" width="13.7109375" style="67" customWidth="1"/>
    <col min="2825" max="3072" width="11" style="67"/>
    <col min="3073" max="3073" width="2.140625" style="67" customWidth="1"/>
    <col min="3074" max="3074" width="38.7109375" style="67" customWidth="1"/>
    <col min="3075" max="3075" width="18.140625" style="67" customWidth="1"/>
    <col min="3076" max="3076" width="18" style="67" customWidth="1"/>
    <col min="3077" max="3077" width="14.7109375" style="67" customWidth="1"/>
    <col min="3078" max="3078" width="13.85546875" style="67" customWidth="1"/>
    <col min="3079" max="3079" width="14.85546875" style="67" customWidth="1"/>
    <col min="3080" max="3080" width="13.7109375" style="67" customWidth="1"/>
    <col min="3081" max="3328" width="11" style="67"/>
    <col min="3329" max="3329" width="2.140625" style="67" customWidth="1"/>
    <col min="3330" max="3330" width="38.7109375" style="67" customWidth="1"/>
    <col min="3331" max="3331" width="18.140625" style="67" customWidth="1"/>
    <col min="3332" max="3332" width="18" style="67" customWidth="1"/>
    <col min="3333" max="3333" width="14.7109375" style="67" customWidth="1"/>
    <col min="3334" max="3334" width="13.85546875" style="67" customWidth="1"/>
    <col min="3335" max="3335" width="14.85546875" style="67" customWidth="1"/>
    <col min="3336" max="3336" width="13.7109375" style="67" customWidth="1"/>
    <col min="3337" max="3584" width="11" style="67"/>
    <col min="3585" max="3585" width="2.140625" style="67" customWidth="1"/>
    <col min="3586" max="3586" width="38.7109375" style="67" customWidth="1"/>
    <col min="3587" max="3587" width="18.140625" style="67" customWidth="1"/>
    <col min="3588" max="3588" width="18" style="67" customWidth="1"/>
    <col min="3589" max="3589" width="14.7109375" style="67" customWidth="1"/>
    <col min="3590" max="3590" width="13.85546875" style="67" customWidth="1"/>
    <col min="3591" max="3591" width="14.85546875" style="67" customWidth="1"/>
    <col min="3592" max="3592" width="13.7109375" style="67" customWidth="1"/>
    <col min="3593" max="3840" width="11" style="67"/>
    <col min="3841" max="3841" width="2.140625" style="67" customWidth="1"/>
    <col min="3842" max="3842" width="38.7109375" style="67" customWidth="1"/>
    <col min="3843" max="3843" width="18.140625" style="67" customWidth="1"/>
    <col min="3844" max="3844" width="18" style="67" customWidth="1"/>
    <col min="3845" max="3845" width="14.7109375" style="67" customWidth="1"/>
    <col min="3846" max="3846" width="13.85546875" style="67" customWidth="1"/>
    <col min="3847" max="3847" width="14.85546875" style="67" customWidth="1"/>
    <col min="3848" max="3848" width="13.7109375" style="67" customWidth="1"/>
    <col min="3849" max="4096" width="11" style="67"/>
    <col min="4097" max="4097" width="2.140625" style="67" customWidth="1"/>
    <col min="4098" max="4098" width="38.7109375" style="67" customWidth="1"/>
    <col min="4099" max="4099" width="18.140625" style="67" customWidth="1"/>
    <col min="4100" max="4100" width="18" style="67" customWidth="1"/>
    <col min="4101" max="4101" width="14.7109375" style="67" customWidth="1"/>
    <col min="4102" max="4102" width="13.85546875" style="67" customWidth="1"/>
    <col min="4103" max="4103" width="14.85546875" style="67" customWidth="1"/>
    <col min="4104" max="4104" width="13.7109375" style="67" customWidth="1"/>
    <col min="4105" max="4352" width="11" style="67"/>
    <col min="4353" max="4353" width="2.140625" style="67" customWidth="1"/>
    <col min="4354" max="4354" width="38.7109375" style="67" customWidth="1"/>
    <col min="4355" max="4355" width="18.140625" style="67" customWidth="1"/>
    <col min="4356" max="4356" width="18" style="67" customWidth="1"/>
    <col min="4357" max="4357" width="14.7109375" style="67" customWidth="1"/>
    <col min="4358" max="4358" width="13.85546875" style="67" customWidth="1"/>
    <col min="4359" max="4359" width="14.85546875" style="67" customWidth="1"/>
    <col min="4360" max="4360" width="13.7109375" style="67" customWidth="1"/>
    <col min="4361" max="4608" width="11" style="67"/>
    <col min="4609" max="4609" width="2.140625" style="67" customWidth="1"/>
    <col min="4610" max="4610" width="38.7109375" style="67" customWidth="1"/>
    <col min="4611" max="4611" width="18.140625" style="67" customWidth="1"/>
    <col min="4612" max="4612" width="18" style="67" customWidth="1"/>
    <col min="4613" max="4613" width="14.7109375" style="67" customWidth="1"/>
    <col min="4614" max="4614" width="13.85546875" style="67" customWidth="1"/>
    <col min="4615" max="4615" width="14.85546875" style="67" customWidth="1"/>
    <col min="4616" max="4616" width="13.7109375" style="67" customWidth="1"/>
    <col min="4617" max="4864" width="11" style="67"/>
    <col min="4865" max="4865" width="2.140625" style="67" customWidth="1"/>
    <col min="4866" max="4866" width="38.7109375" style="67" customWidth="1"/>
    <col min="4867" max="4867" width="18.140625" style="67" customWidth="1"/>
    <col min="4868" max="4868" width="18" style="67" customWidth="1"/>
    <col min="4869" max="4869" width="14.7109375" style="67" customWidth="1"/>
    <col min="4870" max="4870" width="13.85546875" style="67" customWidth="1"/>
    <col min="4871" max="4871" width="14.85546875" style="67" customWidth="1"/>
    <col min="4872" max="4872" width="13.7109375" style="67" customWidth="1"/>
    <col min="4873" max="5120" width="11" style="67"/>
    <col min="5121" max="5121" width="2.140625" style="67" customWidth="1"/>
    <col min="5122" max="5122" width="38.7109375" style="67" customWidth="1"/>
    <col min="5123" max="5123" width="18.140625" style="67" customWidth="1"/>
    <col min="5124" max="5124" width="18" style="67" customWidth="1"/>
    <col min="5125" max="5125" width="14.7109375" style="67" customWidth="1"/>
    <col min="5126" max="5126" width="13.85546875" style="67" customWidth="1"/>
    <col min="5127" max="5127" width="14.85546875" style="67" customWidth="1"/>
    <col min="5128" max="5128" width="13.7109375" style="67" customWidth="1"/>
    <col min="5129" max="5376" width="11" style="67"/>
    <col min="5377" max="5377" width="2.140625" style="67" customWidth="1"/>
    <col min="5378" max="5378" width="38.7109375" style="67" customWidth="1"/>
    <col min="5379" max="5379" width="18.140625" style="67" customWidth="1"/>
    <col min="5380" max="5380" width="18" style="67" customWidth="1"/>
    <col min="5381" max="5381" width="14.7109375" style="67" customWidth="1"/>
    <col min="5382" max="5382" width="13.85546875" style="67" customWidth="1"/>
    <col min="5383" max="5383" width="14.85546875" style="67" customWidth="1"/>
    <col min="5384" max="5384" width="13.7109375" style="67" customWidth="1"/>
    <col min="5385" max="5632" width="11" style="67"/>
    <col min="5633" max="5633" width="2.140625" style="67" customWidth="1"/>
    <col min="5634" max="5634" width="38.7109375" style="67" customWidth="1"/>
    <col min="5635" max="5635" width="18.140625" style="67" customWidth="1"/>
    <col min="5636" max="5636" width="18" style="67" customWidth="1"/>
    <col min="5637" max="5637" width="14.7109375" style="67" customWidth="1"/>
    <col min="5638" max="5638" width="13.85546875" style="67" customWidth="1"/>
    <col min="5639" max="5639" width="14.85546875" style="67" customWidth="1"/>
    <col min="5640" max="5640" width="13.7109375" style="67" customWidth="1"/>
    <col min="5641" max="5888" width="11" style="67"/>
    <col min="5889" max="5889" width="2.140625" style="67" customWidth="1"/>
    <col min="5890" max="5890" width="38.7109375" style="67" customWidth="1"/>
    <col min="5891" max="5891" width="18.140625" style="67" customWidth="1"/>
    <col min="5892" max="5892" width="18" style="67" customWidth="1"/>
    <col min="5893" max="5893" width="14.7109375" style="67" customWidth="1"/>
    <col min="5894" max="5894" width="13.85546875" style="67" customWidth="1"/>
    <col min="5895" max="5895" width="14.85546875" style="67" customWidth="1"/>
    <col min="5896" max="5896" width="13.7109375" style="67" customWidth="1"/>
    <col min="5897" max="6144" width="11" style="67"/>
    <col min="6145" max="6145" width="2.140625" style="67" customWidth="1"/>
    <col min="6146" max="6146" width="38.7109375" style="67" customWidth="1"/>
    <col min="6147" max="6147" width="18.140625" style="67" customWidth="1"/>
    <col min="6148" max="6148" width="18" style="67" customWidth="1"/>
    <col min="6149" max="6149" width="14.7109375" style="67" customWidth="1"/>
    <col min="6150" max="6150" width="13.85546875" style="67" customWidth="1"/>
    <col min="6151" max="6151" width="14.85546875" style="67" customWidth="1"/>
    <col min="6152" max="6152" width="13.7109375" style="67" customWidth="1"/>
    <col min="6153" max="6400" width="11" style="67"/>
    <col min="6401" max="6401" width="2.140625" style="67" customWidth="1"/>
    <col min="6402" max="6402" width="38.7109375" style="67" customWidth="1"/>
    <col min="6403" max="6403" width="18.140625" style="67" customWidth="1"/>
    <col min="6404" max="6404" width="18" style="67" customWidth="1"/>
    <col min="6405" max="6405" width="14.7109375" style="67" customWidth="1"/>
    <col min="6406" max="6406" width="13.85546875" style="67" customWidth="1"/>
    <col min="6407" max="6407" width="14.85546875" style="67" customWidth="1"/>
    <col min="6408" max="6408" width="13.7109375" style="67" customWidth="1"/>
    <col min="6409" max="6656" width="11" style="67"/>
    <col min="6657" max="6657" width="2.140625" style="67" customWidth="1"/>
    <col min="6658" max="6658" width="38.7109375" style="67" customWidth="1"/>
    <col min="6659" max="6659" width="18.140625" style="67" customWidth="1"/>
    <col min="6660" max="6660" width="18" style="67" customWidth="1"/>
    <col min="6661" max="6661" width="14.7109375" style="67" customWidth="1"/>
    <col min="6662" max="6662" width="13.85546875" style="67" customWidth="1"/>
    <col min="6663" max="6663" width="14.85546875" style="67" customWidth="1"/>
    <col min="6664" max="6664" width="13.7109375" style="67" customWidth="1"/>
    <col min="6665" max="6912" width="11" style="67"/>
    <col min="6913" max="6913" width="2.140625" style="67" customWidth="1"/>
    <col min="6914" max="6914" width="38.7109375" style="67" customWidth="1"/>
    <col min="6915" max="6915" width="18.140625" style="67" customWidth="1"/>
    <col min="6916" max="6916" width="18" style="67" customWidth="1"/>
    <col min="6917" max="6917" width="14.7109375" style="67" customWidth="1"/>
    <col min="6918" max="6918" width="13.85546875" style="67" customWidth="1"/>
    <col min="6919" max="6919" width="14.85546875" style="67" customWidth="1"/>
    <col min="6920" max="6920" width="13.7109375" style="67" customWidth="1"/>
    <col min="6921" max="7168" width="11" style="67"/>
    <col min="7169" max="7169" width="2.140625" style="67" customWidth="1"/>
    <col min="7170" max="7170" width="38.7109375" style="67" customWidth="1"/>
    <col min="7171" max="7171" width="18.140625" style="67" customWidth="1"/>
    <col min="7172" max="7172" width="18" style="67" customWidth="1"/>
    <col min="7173" max="7173" width="14.7109375" style="67" customWidth="1"/>
    <col min="7174" max="7174" width="13.85546875" style="67" customWidth="1"/>
    <col min="7175" max="7175" width="14.85546875" style="67" customWidth="1"/>
    <col min="7176" max="7176" width="13.7109375" style="67" customWidth="1"/>
    <col min="7177" max="7424" width="11" style="67"/>
    <col min="7425" max="7425" width="2.140625" style="67" customWidth="1"/>
    <col min="7426" max="7426" width="38.7109375" style="67" customWidth="1"/>
    <col min="7427" max="7427" width="18.140625" style="67" customWidth="1"/>
    <col min="7428" max="7428" width="18" style="67" customWidth="1"/>
    <col min="7429" max="7429" width="14.7109375" style="67" customWidth="1"/>
    <col min="7430" max="7430" width="13.85546875" style="67" customWidth="1"/>
    <col min="7431" max="7431" width="14.85546875" style="67" customWidth="1"/>
    <col min="7432" max="7432" width="13.7109375" style="67" customWidth="1"/>
    <col min="7433" max="7680" width="11" style="67"/>
    <col min="7681" max="7681" width="2.140625" style="67" customWidth="1"/>
    <col min="7682" max="7682" width="38.7109375" style="67" customWidth="1"/>
    <col min="7683" max="7683" width="18.140625" style="67" customWidth="1"/>
    <col min="7684" max="7684" width="18" style="67" customWidth="1"/>
    <col min="7685" max="7685" width="14.7109375" style="67" customWidth="1"/>
    <col min="7686" max="7686" width="13.85546875" style="67" customWidth="1"/>
    <col min="7687" max="7687" width="14.85546875" style="67" customWidth="1"/>
    <col min="7688" max="7688" width="13.7109375" style="67" customWidth="1"/>
    <col min="7689" max="7936" width="11" style="67"/>
    <col min="7937" max="7937" width="2.140625" style="67" customWidth="1"/>
    <col min="7938" max="7938" width="38.7109375" style="67" customWidth="1"/>
    <col min="7939" max="7939" width="18.140625" style="67" customWidth="1"/>
    <col min="7940" max="7940" width="18" style="67" customWidth="1"/>
    <col min="7941" max="7941" width="14.7109375" style="67" customWidth="1"/>
    <col min="7942" max="7942" width="13.85546875" style="67" customWidth="1"/>
    <col min="7943" max="7943" width="14.85546875" style="67" customWidth="1"/>
    <col min="7944" max="7944" width="13.7109375" style="67" customWidth="1"/>
    <col min="7945" max="8192" width="11" style="67"/>
    <col min="8193" max="8193" width="2.140625" style="67" customWidth="1"/>
    <col min="8194" max="8194" width="38.7109375" style="67" customWidth="1"/>
    <col min="8195" max="8195" width="18.140625" style="67" customWidth="1"/>
    <col min="8196" max="8196" width="18" style="67" customWidth="1"/>
    <col min="8197" max="8197" width="14.7109375" style="67" customWidth="1"/>
    <col min="8198" max="8198" width="13.85546875" style="67" customWidth="1"/>
    <col min="8199" max="8199" width="14.85546875" style="67" customWidth="1"/>
    <col min="8200" max="8200" width="13.7109375" style="67" customWidth="1"/>
    <col min="8201" max="8448" width="11" style="67"/>
    <col min="8449" max="8449" width="2.140625" style="67" customWidth="1"/>
    <col min="8450" max="8450" width="38.7109375" style="67" customWidth="1"/>
    <col min="8451" max="8451" width="18.140625" style="67" customWidth="1"/>
    <col min="8452" max="8452" width="18" style="67" customWidth="1"/>
    <col min="8453" max="8453" width="14.7109375" style="67" customWidth="1"/>
    <col min="8454" max="8454" width="13.85546875" style="67" customWidth="1"/>
    <col min="8455" max="8455" width="14.85546875" style="67" customWidth="1"/>
    <col min="8456" max="8456" width="13.7109375" style="67" customWidth="1"/>
    <col min="8457" max="8704" width="11" style="67"/>
    <col min="8705" max="8705" width="2.140625" style="67" customWidth="1"/>
    <col min="8706" max="8706" width="38.7109375" style="67" customWidth="1"/>
    <col min="8707" max="8707" width="18.140625" style="67" customWidth="1"/>
    <col min="8708" max="8708" width="18" style="67" customWidth="1"/>
    <col min="8709" max="8709" width="14.7109375" style="67" customWidth="1"/>
    <col min="8710" max="8710" width="13.85546875" style="67" customWidth="1"/>
    <col min="8711" max="8711" width="14.85546875" style="67" customWidth="1"/>
    <col min="8712" max="8712" width="13.7109375" style="67" customWidth="1"/>
    <col min="8713" max="8960" width="11" style="67"/>
    <col min="8961" max="8961" width="2.140625" style="67" customWidth="1"/>
    <col min="8962" max="8962" width="38.7109375" style="67" customWidth="1"/>
    <col min="8963" max="8963" width="18.140625" style="67" customWidth="1"/>
    <col min="8964" max="8964" width="18" style="67" customWidth="1"/>
    <col min="8965" max="8965" width="14.7109375" style="67" customWidth="1"/>
    <col min="8966" max="8966" width="13.85546875" style="67" customWidth="1"/>
    <col min="8967" max="8967" width="14.85546875" style="67" customWidth="1"/>
    <col min="8968" max="8968" width="13.7109375" style="67" customWidth="1"/>
    <col min="8969" max="9216" width="11" style="67"/>
    <col min="9217" max="9217" width="2.140625" style="67" customWidth="1"/>
    <col min="9218" max="9218" width="38.7109375" style="67" customWidth="1"/>
    <col min="9219" max="9219" width="18.140625" style="67" customWidth="1"/>
    <col min="9220" max="9220" width="18" style="67" customWidth="1"/>
    <col min="9221" max="9221" width="14.7109375" style="67" customWidth="1"/>
    <col min="9222" max="9222" width="13.85546875" style="67" customWidth="1"/>
    <col min="9223" max="9223" width="14.85546875" style="67" customWidth="1"/>
    <col min="9224" max="9224" width="13.7109375" style="67" customWidth="1"/>
    <col min="9225" max="9472" width="11" style="67"/>
    <col min="9473" max="9473" width="2.140625" style="67" customWidth="1"/>
    <col min="9474" max="9474" width="38.7109375" style="67" customWidth="1"/>
    <col min="9475" max="9475" width="18.140625" style="67" customWidth="1"/>
    <col min="9476" max="9476" width="18" style="67" customWidth="1"/>
    <col min="9477" max="9477" width="14.7109375" style="67" customWidth="1"/>
    <col min="9478" max="9478" width="13.85546875" style="67" customWidth="1"/>
    <col min="9479" max="9479" width="14.85546875" style="67" customWidth="1"/>
    <col min="9480" max="9480" width="13.7109375" style="67" customWidth="1"/>
    <col min="9481" max="9728" width="11" style="67"/>
    <col min="9729" max="9729" width="2.140625" style="67" customWidth="1"/>
    <col min="9730" max="9730" width="38.7109375" style="67" customWidth="1"/>
    <col min="9731" max="9731" width="18.140625" style="67" customWidth="1"/>
    <col min="9732" max="9732" width="18" style="67" customWidth="1"/>
    <col min="9733" max="9733" width="14.7109375" style="67" customWidth="1"/>
    <col min="9734" max="9734" width="13.85546875" style="67" customWidth="1"/>
    <col min="9735" max="9735" width="14.85546875" style="67" customWidth="1"/>
    <col min="9736" max="9736" width="13.7109375" style="67" customWidth="1"/>
    <col min="9737" max="9984" width="11" style="67"/>
    <col min="9985" max="9985" width="2.140625" style="67" customWidth="1"/>
    <col min="9986" max="9986" width="38.7109375" style="67" customWidth="1"/>
    <col min="9987" max="9987" width="18.140625" style="67" customWidth="1"/>
    <col min="9988" max="9988" width="18" style="67" customWidth="1"/>
    <col min="9989" max="9989" width="14.7109375" style="67" customWidth="1"/>
    <col min="9990" max="9990" width="13.85546875" style="67" customWidth="1"/>
    <col min="9991" max="9991" width="14.85546875" style="67" customWidth="1"/>
    <col min="9992" max="9992" width="13.7109375" style="67" customWidth="1"/>
    <col min="9993" max="10240" width="11" style="67"/>
    <col min="10241" max="10241" width="2.140625" style="67" customWidth="1"/>
    <col min="10242" max="10242" width="38.7109375" style="67" customWidth="1"/>
    <col min="10243" max="10243" width="18.140625" style="67" customWidth="1"/>
    <col min="10244" max="10244" width="18" style="67" customWidth="1"/>
    <col min="10245" max="10245" width="14.7109375" style="67" customWidth="1"/>
    <col min="10246" max="10246" width="13.85546875" style="67" customWidth="1"/>
    <col min="10247" max="10247" width="14.85546875" style="67" customWidth="1"/>
    <col min="10248" max="10248" width="13.7109375" style="67" customWidth="1"/>
    <col min="10249" max="10496" width="11" style="67"/>
    <col min="10497" max="10497" width="2.140625" style="67" customWidth="1"/>
    <col min="10498" max="10498" width="38.7109375" style="67" customWidth="1"/>
    <col min="10499" max="10499" width="18.140625" style="67" customWidth="1"/>
    <col min="10500" max="10500" width="18" style="67" customWidth="1"/>
    <col min="10501" max="10501" width="14.7109375" style="67" customWidth="1"/>
    <col min="10502" max="10502" width="13.85546875" style="67" customWidth="1"/>
    <col min="10503" max="10503" width="14.85546875" style="67" customWidth="1"/>
    <col min="10504" max="10504" width="13.7109375" style="67" customWidth="1"/>
    <col min="10505" max="10752" width="11" style="67"/>
    <col min="10753" max="10753" width="2.140625" style="67" customWidth="1"/>
    <col min="10754" max="10754" width="38.7109375" style="67" customWidth="1"/>
    <col min="10755" max="10755" width="18.140625" style="67" customWidth="1"/>
    <col min="10756" max="10756" width="18" style="67" customWidth="1"/>
    <col min="10757" max="10757" width="14.7109375" style="67" customWidth="1"/>
    <col min="10758" max="10758" width="13.85546875" style="67" customWidth="1"/>
    <col min="10759" max="10759" width="14.85546875" style="67" customWidth="1"/>
    <col min="10760" max="10760" width="13.7109375" style="67" customWidth="1"/>
    <col min="10761" max="11008" width="11" style="67"/>
    <col min="11009" max="11009" width="2.140625" style="67" customWidth="1"/>
    <col min="11010" max="11010" width="38.7109375" style="67" customWidth="1"/>
    <col min="11011" max="11011" width="18.140625" style="67" customWidth="1"/>
    <col min="11012" max="11012" width="18" style="67" customWidth="1"/>
    <col min="11013" max="11013" width="14.7109375" style="67" customWidth="1"/>
    <col min="11014" max="11014" width="13.85546875" style="67" customWidth="1"/>
    <col min="11015" max="11015" width="14.85546875" style="67" customWidth="1"/>
    <col min="11016" max="11016" width="13.7109375" style="67" customWidth="1"/>
    <col min="11017" max="11264" width="11" style="67"/>
    <col min="11265" max="11265" width="2.140625" style="67" customWidth="1"/>
    <col min="11266" max="11266" width="38.7109375" style="67" customWidth="1"/>
    <col min="11267" max="11267" width="18.140625" style="67" customWidth="1"/>
    <col min="11268" max="11268" width="18" style="67" customWidth="1"/>
    <col min="11269" max="11269" width="14.7109375" style="67" customWidth="1"/>
    <col min="11270" max="11270" width="13.85546875" style="67" customWidth="1"/>
    <col min="11271" max="11271" width="14.85546875" style="67" customWidth="1"/>
    <col min="11272" max="11272" width="13.7109375" style="67" customWidth="1"/>
    <col min="11273" max="11520" width="11" style="67"/>
    <col min="11521" max="11521" width="2.140625" style="67" customWidth="1"/>
    <col min="11522" max="11522" width="38.7109375" style="67" customWidth="1"/>
    <col min="11523" max="11523" width="18.140625" style="67" customWidth="1"/>
    <col min="11524" max="11524" width="18" style="67" customWidth="1"/>
    <col min="11525" max="11525" width="14.7109375" style="67" customWidth="1"/>
    <col min="11526" max="11526" width="13.85546875" style="67" customWidth="1"/>
    <col min="11527" max="11527" width="14.85546875" style="67" customWidth="1"/>
    <col min="11528" max="11528" width="13.7109375" style="67" customWidth="1"/>
    <col min="11529" max="11776" width="11" style="67"/>
    <col min="11777" max="11777" width="2.140625" style="67" customWidth="1"/>
    <col min="11778" max="11778" width="38.7109375" style="67" customWidth="1"/>
    <col min="11779" max="11779" width="18.140625" style="67" customWidth="1"/>
    <col min="11780" max="11780" width="18" style="67" customWidth="1"/>
    <col min="11781" max="11781" width="14.7109375" style="67" customWidth="1"/>
    <col min="11782" max="11782" width="13.85546875" style="67" customWidth="1"/>
    <col min="11783" max="11783" width="14.85546875" style="67" customWidth="1"/>
    <col min="11784" max="11784" width="13.7109375" style="67" customWidth="1"/>
    <col min="11785" max="12032" width="11" style="67"/>
    <col min="12033" max="12033" width="2.140625" style="67" customWidth="1"/>
    <col min="12034" max="12034" width="38.7109375" style="67" customWidth="1"/>
    <col min="12035" max="12035" width="18.140625" style="67" customWidth="1"/>
    <col min="12036" max="12036" width="18" style="67" customWidth="1"/>
    <col min="12037" max="12037" width="14.7109375" style="67" customWidth="1"/>
    <col min="12038" max="12038" width="13.85546875" style="67" customWidth="1"/>
    <col min="12039" max="12039" width="14.85546875" style="67" customWidth="1"/>
    <col min="12040" max="12040" width="13.7109375" style="67" customWidth="1"/>
    <col min="12041" max="12288" width="11" style="67"/>
    <col min="12289" max="12289" width="2.140625" style="67" customWidth="1"/>
    <col min="12290" max="12290" width="38.7109375" style="67" customWidth="1"/>
    <col min="12291" max="12291" width="18.140625" style="67" customWidth="1"/>
    <col min="12292" max="12292" width="18" style="67" customWidth="1"/>
    <col min="12293" max="12293" width="14.7109375" style="67" customWidth="1"/>
    <col min="12294" max="12294" width="13.85546875" style="67" customWidth="1"/>
    <col min="12295" max="12295" width="14.85546875" style="67" customWidth="1"/>
    <col min="12296" max="12296" width="13.7109375" style="67" customWidth="1"/>
    <col min="12297" max="12544" width="11" style="67"/>
    <col min="12545" max="12545" width="2.140625" style="67" customWidth="1"/>
    <col min="12546" max="12546" width="38.7109375" style="67" customWidth="1"/>
    <col min="12547" max="12547" width="18.140625" style="67" customWidth="1"/>
    <col min="12548" max="12548" width="18" style="67" customWidth="1"/>
    <col min="12549" max="12549" width="14.7109375" style="67" customWidth="1"/>
    <col min="12550" max="12550" width="13.85546875" style="67" customWidth="1"/>
    <col min="12551" max="12551" width="14.85546875" style="67" customWidth="1"/>
    <col min="12552" max="12552" width="13.7109375" style="67" customWidth="1"/>
    <col min="12553" max="12800" width="11" style="67"/>
    <col min="12801" max="12801" width="2.140625" style="67" customWidth="1"/>
    <col min="12802" max="12802" width="38.7109375" style="67" customWidth="1"/>
    <col min="12803" max="12803" width="18.140625" style="67" customWidth="1"/>
    <col min="12804" max="12804" width="18" style="67" customWidth="1"/>
    <col min="12805" max="12805" width="14.7109375" style="67" customWidth="1"/>
    <col min="12806" max="12806" width="13.85546875" style="67" customWidth="1"/>
    <col min="12807" max="12807" width="14.85546875" style="67" customWidth="1"/>
    <col min="12808" max="12808" width="13.7109375" style="67" customWidth="1"/>
    <col min="12809" max="13056" width="11" style="67"/>
    <col min="13057" max="13057" width="2.140625" style="67" customWidth="1"/>
    <col min="13058" max="13058" width="38.7109375" style="67" customWidth="1"/>
    <col min="13059" max="13059" width="18.140625" style="67" customWidth="1"/>
    <col min="13060" max="13060" width="18" style="67" customWidth="1"/>
    <col min="13061" max="13061" width="14.7109375" style="67" customWidth="1"/>
    <col min="13062" max="13062" width="13.85546875" style="67" customWidth="1"/>
    <col min="13063" max="13063" width="14.85546875" style="67" customWidth="1"/>
    <col min="13064" max="13064" width="13.7109375" style="67" customWidth="1"/>
    <col min="13065" max="13312" width="11" style="67"/>
    <col min="13313" max="13313" width="2.140625" style="67" customWidth="1"/>
    <col min="13314" max="13314" width="38.7109375" style="67" customWidth="1"/>
    <col min="13315" max="13315" width="18.140625" style="67" customWidth="1"/>
    <col min="13316" max="13316" width="18" style="67" customWidth="1"/>
    <col min="13317" max="13317" width="14.7109375" style="67" customWidth="1"/>
    <col min="13318" max="13318" width="13.85546875" style="67" customWidth="1"/>
    <col min="13319" max="13319" width="14.85546875" style="67" customWidth="1"/>
    <col min="13320" max="13320" width="13.7109375" style="67" customWidth="1"/>
    <col min="13321" max="13568" width="11" style="67"/>
    <col min="13569" max="13569" width="2.140625" style="67" customWidth="1"/>
    <col min="13570" max="13570" width="38.7109375" style="67" customWidth="1"/>
    <col min="13571" max="13571" width="18.140625" style="67" customWidth="1"/>
    <col min="13572" max="13572" width="18" style="67" customWidth="1"/>
    <col min="13573" max="13573" width="14.7109375" style="67" customWidth="1"/>
    <col min="13574" max="13574" width="13.85546875" style="67" customWidth="1"/>
    <col min="13575" max="13575" width="14.85546875" style="67" customWidth="1"/>
    <col min="13576" max="13576" width="13.7109375" style="67" customWidth="1"/>
    <col min="13577" max="13824" width="11" style="67"/>
    <col min="13825" max="13825" width="2.140625" style="67" customWidth="1"/>
    <col min="13826" max="13826" width="38.7109375" style="67" customWidth="1"/>
    <col min="13827" max="13827" width="18.140625" style="67" customWidth="1"/>
    <col min="13828" max="13828" width="18" style="67" customWidth="1"/>
    <col min="13829" max="13829" width="14.7109375" style="67" customWidth="1"/>
    <col min="13830" max="13830" width="13.85546875" style="67" customWidth="1"/>
    <col min="13831" max="13831" width="14.85546875" style="67" customWidth="1"/>
    <col min="13832" max="13832" width="13.7109375" style="67" customWidth="1"/>
    <col min="13833" max="14080" width="11" style="67"/>
    <col min="14081" max="14081" width="2.140625" style="67" customWidth="1"/>
    <col min="14082" max="14082" width="38.7109375" style="67" customWidth="1"/>
    <col min="14083" max="14083" width="18.140625" style="67" customWidth="1"/>
    <col min="14084" max="14084" width="18" style="67" customWidth="1"/>
    <col min="14085" max="14085" width="14.7109375" style="67" customWidth="1"/>
    <col min="14086" max="14086" width="13.85546875" style="67" customWidth="1"/>
    <col min="14087" max="14087" width="14.85546875" style="67" customWidth="1"/>
    <col min="14088" max="14088" width="13.7109375" style="67" customWidth="1"/>
    <col min="14089" max="14336" width="11" style="67"/>
    <col min="14337" max="14337" width="2.140625" style="67" customWidth="1"/>
    <col min="14338" max="14338" width="38.7109375" style="67" customWidth="1"/>
    <col min="14339" max="14339" width="18.140625" style="67" customWidth="1"/>
    <col min="14340" max="14340" width="18" style="67" customWidth="1"/>
    <col min="14341" max="14341" width="14.7109375" style="67" customWidth="1"/>
    <col min="14342" max="14342" width="13.85546875" style="67" customWidth="1"/>
    <col min="14343" max="14343" width="14.85546875" style="67" customWidth="1"/>
    <col min="14344" max="14344" width="13.7109375" style="67" customWidth="1"/>
    <col min="14345" max="14592" width="11" style="67"/>
    <col min="14593" max="14593" width="2.140625" style="67" customWidth="1"/>
    <col min="14594" max="14594" width="38.7109375" style="67" customWidth="1"/>
    <col min="14595" max="14595" width="18.140625" style="67" customWidth="1"/>
    <col min="14596" max="14596" width="18" style="67" customWidth="1"/>
    <col min="14597" max="14597" width="14.7109375" style="67" customWidth="1"/>
    <col min="14598" max="14598" width="13.85546875" style="67" customWidth="1"/>
    <col min="14599" max="14599" width="14.85546875" style="67" customWidth="1"/>
    <col min="14600" max="14600" width="13.7109375" style="67" customWidth="1"/>
    <col min="14601" max="14848" width="11" style="67"/>
    <col min="14849" max="14849" width="2.140625" style="67" customWidth="1"/>
    <col min="14850" max="14850" width="38.7109375" style="67" customWidth="1"/>
    <col min="14851" max="14851" width="18.140625" style="67" customWidth="1"/>
    <col min="14852" max="14852" width="18" style="67" customWidth="1"/>
    <col min="14853" max="14853" width="14.7109375" style="67" customWidth="1"/>
    <col min="14854" max="14854" width="13.85546875" style="67" customWidth="1"/>
    <col min="14855" max="14855" width="14.85546875" style="67" customWidth="1"/>
    <col min="14856" max="14856" width="13.7109375" style="67" customWidth="1"/>
    <col min="14857" max="15104" width="11" style="67"/>
    <col min="15105" max="15105" width="2.140625" style="67" customWidth="1"/>
    <col min="15106" max="15106" width="38.7109375" style="67" customWidth="1"/>
    <col min="15107" max="15107" width="18.140625" style="67" customWidth="1"/>
    <col min="15108" max="15108" width="18" style="67" customWidth="1"/>
    <col min="15109" max="15109" width="14.7109375" style="67" customWidth="1"/>
    <col min="15110" max="15110" width="13.85546875" style="67" customWidth="1"/>
    <col min="15111" max="15111" width="14.85546875" style="67" customWidth="1"/>
    <col min="15112" max="15112" width="13.7109375" style="67" customWidth="1"/>
    <col min="15113" max="15360" width="11" style="67"/>
    <col min="15361" max="15361" width="2.140625" style="67" customWidth="1"/>
    <col min="15362" max="15362" width="38.7109375" style="67" customWidth="1"/>
    <col min="15363" max="15363" width="18.140625" style="67" customWidth="1"/>
    <col min="15364" max="15364" width="18" style="67" customWidth="1"/>
    <col min="15365" max="15365" width="14.7109375" style="67" customWidth="1"/>
    <col min="15366" max="15366" width="13.85546875" style="67" customWidth="1"/>
    <col min="15367" max="15367" width="14.85546875" style="67" customWidth="1"/>
    <col min="15368" max="15368" width="13.7109375" style="67" customWidth="1"/>
    <col min="15369" max="15616" width="11" style="67"/>
    <col min="15617" max="15617" width="2.140625" style="67" customWidth="1"/>
    <col min="15618" max="15618" width="38.7109375" style="67" customWidth="1"/>
    <col min="15619" max="15619" width="18.140625" style="67" customWidth="1"/>
    <col min="15620" max="15620" width="18" style="67" customWidth="1"/>
    <col min="15621" max="15621" width="14.7109375" style="67" customWidth="1"/>
    <col min="15622" max="15622" width="13.85546875" style="67" customWidth="1"/>
    <col min="15623" max="15623" width="14.85546875" style="67" customWidth="1"/>
    <col min="15624" max="15624" width="13.7109375" style="67" customWidth="1"/>
    <col min="15625" max="15872" width="11" style="67"/>
    <col min="15873" max="15873" width="2.140625" style="67" customWidth="1"/>
    <col min="15874" max="15874" width="38.7109375" style="67" customWidth="1"/>
    <col min="15875" max="15875" width="18.140625" style="67" customWidth="1"/>
    <col min="15876" max="15876" width="18" style="67" customWidth="1"/>
    <col min="15877" max="15877" width="14.7109375" style="67" customWidth="1"/>
    <col min="15878" max="15878" width="13.85546875" style="67" customWidth="1"/>
    <col min="15879" max="15879" width="14.85546875" style="67" customWidth="1"/>
    <col min="15880" max="15880" width="13.7109375" style="67" customWidth="1"/>
    <col min="15881" max="16128" width="11" style="67"/>
    <col min="16129" max="16129" width="2.140625" style="67" customWidth="1"/>
    <col min="16130" max="16130" width="38.7109375" style="67" customWidth="1"/>
    <col min="16131" max="16131" width="18.140625" style="67" customWidth="1"/>
    <col min="16132" max="16132" width="18" style="67" customWidth="1"/>
    <col min="16133" max="16133" width="14.7109375" style="67" customWidth="1"/>
    <col min="16134" max="16134" width="13.85546875" style="67" customWidth="1"/>
    <col min="16135" max="16135" width="14.85546875" style="67" customWidth="1"/>
    <col min="16136" max="16136" width="13.7109375" style="67" customWidth="1"/>
    <col min="16137" max="16384" width="11" style="67"/>
  </cols>
  <sheetData>
    <row r="1" spans="2:8" ht="13.5" thickBot="1"/>
    <row r="2" spans="2:8">
      <c r="B2" s="163" t="s">
        <v>352</v>
      </c>
      <c r="C2" s="164"/>
      <c r="D2" s="164"/>
      <c r="E2" s="164"/>
      <c r="F2" s="164"/>
      <c r="G2" s="164"/>
      <c r="H2" s="165"/>
    </row>
    <row r="3" spans="2:8">
      <c r="B3" s="166" t="s">
        <v>351</v>
      </c>
      <c r="C3" s="167"/>
      <c r="D3" s="167"/>
      <c r="E3" s="167"/>
      <c r="F3" s="167"/>
      <c r="G3" s="167"/>
      <c r="H3" s="168"/>
    </row>
    <row r="4" spans="2:8">
      <c r="B4" s="166" t="s">
        <v>350</v>
      </c>
      <c r="C4" s="167"/>
      <c r="D4" s="167"/>
      <c r="E4" s="167"/>
      <c r="F4" s="167"/>
      <c r="G4" s="167"/>
      <c r="H4" s="168"/>
    </row>
    <row r="5" spans="2:8" ht="13.5" thickBot="1">
      <c r="B5" s="169" t="s">
        <v>4</v>
      </c>
      <c r="C5" s="170"/>
      <c r="D5" s="170"/>
      <c r="E5" s="170"/>
      <c r="F5" s="170"/>
      <c r="G5" s="170"/>
      <c r="H5" s="171"/>
    </row>
    <row r="6" spans="2:8" ht="13.5" thickBot="1">
      <c r="B6" s="97"/>
      <c r="C6" s="172" t="s">
        <v>349</v>
      </c>
      <c r="D6" s="173"/>
      <c r="E6" s="173"/>
      <c r="F6" s="173"/>
      <c r="G6" s="174"/>
      <c r="H6" s="161" t="s">
        <v>348</v>
      </c>
    </row>
    <row r="7" spans="2:8">
      <c r="B7" s="96" t="s">
        <v>5</v>
      </c>
      <c r="C7" s="161" t="s">
        <v>347</v>
      </c>
      <c r="D7" s="176" t="s">
        <v>346</v>
      </c>
      <c r="E7" s="161" t="s">
        <v>345</v>
      </c>
      <c r="F7" s="161" t="s">
        <v>344</v>
      </c>
      <c r="G7" s="161" t="s">
        <v>343</v>
      </c>
      <c r="H7" s="175"/>
    </row>
    <row r="8" spans="2:8" ht="13.5" thickBot="1">
      <c r="B8" s="95" t="s">
        <v>342</v>
      </c>
      <c r="C8" s="162"/>
      <c r="D8" s="177"/>
      <c r="E8" s="162"/>
      <c r="F8" s="162"/>
      <c r="G8" s="162"/>
      <c r="H8" s="162"/>
    </row>
    <row r="9" spans="2:8">
      <c r="B9" s="86" t="s">
        <v>341</v>
      </c>
      <c r="C9" s="74"/>
      <c r="D9" s="75"/>
      <c r="E9" s="74"/>
      <c r="F9" s="75"/>
      <c r="G9" s="75"/>
      <c r="H9" s="74"/>
    </row>
    <row r="10" spans="2:8">
      <c r="B10" s="85" t="s">
        <v>340</v>
      </c>
      <c r="C10" s="74">
        <v>704739759</v>
      </c>
      <c r="D10" s="75">
        <v>-12133144.07</v>
      </c>
      <c r="E10" s="74">
        <f t="shared" ref="E10:E16" si="0">C10+D10</f>
        <v>692606614.92999995</v>
      </c>
      <c r="F10" s="75">
        <v>543614524.92999995</v>
      </c>
      <c r="G10" s="75">
        <v>543614524.92999995</v>
      </c>
      <c r="H10" s="74">
        <f t="shared" ref="H10:H16" si="1">G10-C10</f>
        <v>-161125234.07000005</v>
      </c>
    </row>
    <row r="11" spans="2:8">
      <c r="B11" s="85" t="s">
        <v>339</v>
      </c>
      <c r="C11" s="74">
        <v>0</v>
      </c>
      <c r="D11" s="75">
        <v>0</v>
      </c>
      <c r="E11" s="74">
        <f t="shared" si="0"/>
        <v>0</v>
      </c>
      <c r="F11" s="75">
        <v>0</v>
      </c>
      <c r="G11" s="75">
        <v>0</v>
      </c>
      <c r="H11" s="74">
        <f t="shared" si="1"/>
        <v>0</v>
      </c>
    </row>
    <row r="12" spans="2:8">
      <c r="B12" s="85" t="s">
        <v>338</v>
      </c>
      <c r="C12" s="74">
        <v>0</v>
      </c>
      <c r="D12" s="75">
        <v>0</v>
      </c>
      <c r="E12" s="74">
        <f t="shared" si="0"/>
        <v>0</v>
      </c>
      <c r="F12" s="75">
        <v>0</v>
      </c>
      <c r="G12" s="75">
        <v>0</v>
      </c>
      <c r="H12" s="74">
        <f t="shared" si="1"/>
        <v>0</v>
      </c>
    </row>
    <row r="13" spans="2:8">
      <c r="B13" s="85" t="s">
        <v>337</v>
      </c>
      <c r="C13" s="74">
        <v>165788269</v>
      </c>
      <c r="D13" s="75">
        <v>-12061713.9</v>
      </c>
      <c r="E13" s="74">
        <f t="shared" si="0"/>
        <v>153726555.09999999</v>
      </c>
      <c r="F13" s="75">
        <v>118020881.09999999</v>
      </c>
      <c r="G13" s="75">
        <v>115693018.54000001</v>
      </c>
      <c r="H13" s="74">
        <f t="shared" si="1"/>
        <v>-50095250.459999993</v>
      </c>
    </row>
    <row r="14" spans="2:8">
      <c r="B14" s="85" t="s">
        <v>336</v>
      </c>
      <c r="C14" s="74">
        <v>20340402</v>
      </c>
      <c r="D14" s="75">
        <v>-600750.77</v>
      </c>
      <c r="E14" s="74">
        <f t="shared" si="0"/>
        <v>19739651.23</v>
      </c>
      <c r="F14" s="75">
        <v>16066258.23</v>
      </c>
      <c r="G14" s="75">
        <v>16066258.23</v>
      </c>
      <c r="H14" s="74">
        <f t="shared" si="1"/>
        <v>-4274143.7699999996</v>
      </c>
    </row>
    <row r="15" spans="2:8">
      <c r="B15" s="85" t="s">
        <v>335</v>
      </c>
      <c r="C15" s="74">
        <v>56848650</v>
      </c>
      <c r="D15" s="75">
        <v>-27686882.100000001</v>
      </c>
      <c r="E15" s="74">
        <f t="shared" si="0"/>
        <v>29161767.899999999</v>
      </c>
      <c r="F15" s="75">
        <v>19904194.899999999</v>
      </c>
      <c r="G15" s="75">
        <v>19898964.899999999</v>
      </c>
      <c r="H15" s="74">
        <f t="shared" si="1"/>
        <v>-36949685.100000001</v>
      </c>
    </row>
    <row r="16" spans="2:8">
      <c r="B16" s="85" t="s">
        <v>334</v>
      </c>
      <c r="C16" s="74">
        <v>0</v>
      </c>
      <c r="D16" s="75">
        <v>0</v>
      </c>
      <c r="E16" s="74">
        <f t="shared" si="0"/>
        <v>0</v>
      </c>
      <c r="F16" s="75">
        <v>0</v>
      </c>
      <c r="G16" s="75">
        <v>0</v>
      </c>
      <c r="H16" s="74">
        <f t="shared" si="1"/>
        <v>0</v>
      </c>
    </row>
    <row r="17" spans="2:8" ht="25.5">
      <c r="B17" s="83" t="s">
        <v>333</v>
      </c>
      <c r="C17" s="74">
        <f t="shared" ref="C17:H17" si="2">SUM(C18:C28)</f>
        <v>316356324</v>
      </c>
      <c r="D17" s="94">
        <f t="shared" si="2"/>
        <v>11934194</v>
      </c>
      <c r="E17" s="94">
        <f t="shared" si="2"/>
        <v>328290518</v>
      </c>
      <c r="F17" s="94">
        <f t="shared" si="2"/>
        <v>255226493</v>
      </c>
      <c r="G17" s="94">
        <f t="shared" si="2"/>
        <v>255226493</v>
      </c>
      <c r="H17" s="94">
        <f t="shared" si="2"/>
        <v>-61129831</v>
      </c>
    </row>
    <row r="18" spans="2:8">
      <c r="B18" s="93" t="s">
        <v>332</v>
      </c>
      <c r="C18" s="74">
        <v>180877891</v>
      </c>
      <c r="D18" s="75">
        <v>-13073036</v>
      </c>
      <c r="E18" s="74">
        <f t="shared" ref="E18:E28" si="3">C18+D18</f>
        <v>167804855</v>
      </c>
      <c r="F18" s="75">
        <v>126091114</v>
      </c>
      <c r="G18" s="75">
        <v>126091114</v>
      </c>
      <c r="H18" s="74">
        <f t="shared" ref="H18:H28" si="4">G18-C18</f>
        <v>-54786777</v>
      </c>
    </row>
    <row r="19" spans="2:8">
      <c r="B19" s="93" t="s">
        <v>331</v>
      </c>
      <c r="C19" s="74">
        <v>55336748</v>
      </c>
      <c r="D19" s="75">
        <v>-2981851</v>
      </c>
      <c r="E19" s="74">
        <f t="shared" si="3"/>
        <v>52354897</v>
      </c>
      <c r="F19" s="75">
        <v>38432443</v>
      </c>
      <c r="G19" s="75">
        <v>38432443</v>
      </c>
      <c r="H19" s="74">
        <f t="shared" si="4"/>
        <v>-16904305</v>
      </c>
    </row>
    <row r="20" spans="2:8">
      <c r="B20" s="93" t="s">
        <v>330</v>
      </c>
      <c r="C20" s="74">
        <v>11634672</v>
      </c>
      <c r="D20" s="75">
        <v>-630168</v>
      </c>
      <c r="E20" s="74">
        <f t="shared" si="3"/>
        <v>11004504</v>
      </c>
      <c r="F20" s="75">
        <v>7991651</v>
      </c>
      <c r="G20" s="75">
        <v>7991651</v>
      </c>
      <c r="H20" s="74">
        <f t="shared" si="4"/>
        <v>-3643021</v>
      </c>
    </row>
    <row r="21" spans="2:8">
      <c r="B21" s="93" t="s">
        <v>329</v>
      </c>
      <c r="C21" s="74">
        <v>0</v>
      </c>
      <c r="D21" s="75">
        <v>0</v>
      </c>
      <c r="E21" s="74">
        <f t="shared" si="3"/>
        <v>0</v>
      </c>
      <c r="F21" s="75">
        <v>0</v>
      </c>
      <c r="G21" s="75">
        <v>0</v>
      </c>
      <c r="H21" s="74">
        <f t="shared" si="4"/>
        <v>0</v>
      </c>
    </row>
    <row r="22" spans="2:8">
      <c r="B22" s="93" t="s">
        <v>328</v>
      </c>
      <c r="C22" s="74">
        <v>0</v>
      </c>
      <c r="D22" s="75">
        <v>0</v>
      </c>
      <c r="E22" s="74">
        <f t="shared" si="3"/>
        <v>0</v>
      </c>
      <c r="F22" s="75">
        <v>0</v>
      </c>
      <c r="G22" s="75">
        <v>0</v>
      </c>
      <c r="H22" s="74">
        <f t="shared" si="4"/>
        <v>0</v>
      </c>
    </row>
    <row r="23" spans="2:8" ht="25.5">
      <c r="B23" s="84" t="s">
        <v>327</v>
      </c>
      <c r="C23" s="74">
        <v>6137608</v>
      </c>
      <c r="D23" s="75">
        <v>-743989</v>
      </c>
      <c r="E23" s="74">
        <f t="shared" si="3"/>
        <v>5393619</v>
      </c>
      <c r="F23" s="75">
        <v>3676413</v>
      </c>
      <c r="G23" s="75">
        <v>3676413</v>
      </c>
      <c r="H23" s="74">
        <f t="shared" si="4"/>
        <v>-2461195</v>
      </c>
    </row>
    <row r="24" spans="2:8" ht="25.5">
      <c r="B24" s="84" t="s">
        <v>326</v>
      </c>
      <c r="C24" s="74">
        <v>0</v>
      </c>
      <c r="D24" s="75">
        <v>0</v>
      </c>
      <c r="E24" s="74">
        <f t="shared" si="3"/>
        <v>0</v>
      </c>
      <c r="F24" s="75">
        <v>0</v>
      </c>
      <c r="G24" s="75">
        <v>0</v>
      </c>
      <c r="H24" s="74">
        <f t="shared" si="4"/>
        <v>0</v>
      </c>
    </row>
    <row r="25" spans="2:8">
      <c r="B25" s="93" t="s">
        <v>325</v>
      </c>
      <c r="C25" s="74">
        <v>0</v>
      </c>
      <c r="D25" s="75">
        <v>0</v>
      </c>
      <c r="E25" s="74">
        <f t="shared" si="3"/>
        <v>0</v>
      </c>
      <c r="F25" s="75">
        <v>0</v>
      </c>
      <c r="G25" s="75">
        <v>0</v>
      </c>
      <c r="H25" s="74">
        <f t="shared" si="4"/>
        <v>0</v>
      </c>
    </row>
    <row r="26" spans="2:8">
      <c r="B26" s="93" t="s">
        <v>324</v>
      </c>
      <c r="C26" s="74">
        <v>12353829</v>
      </c>
      <c r="D26" s="75">
        <v>-2977657</v>
      </c>
      <c r="E26" s="74">
        <f t="shared" si="3"/>
        <v>9376172</v>
      </c>
      <c r="F26" s="75">
        <v>5936607</v>
      </c>
      <c r="G26" s="75">
        <v>5936607</v>
      </c>
      <c r="H26" s="74">
        <f t="shared" si="4"/>
        <v>-6417222</v>
      </c>
    </row>
    <row r="27" spans="2:8">
      <c r="B27" s="93" t="s">
        <v>323</v>
      </c>
      <c r="C27" s="74">
        <v>50015576</v>
      </c>
      <c r="D27" s="75">
        <v>18519821</v>
      </c>
      <c r="E27" s="74">
        <f t="shared" si="3"/>
        <v>68535397</v>
      </c>
      <c r="F27" s="75">
        <v>59277191</v>
      </c>
      <c r="G27" s="75">
        <v>59277191</v>
      </c>
      <c r="H27" s="74">
        <f t="shared" si="4"/>
        <v>9261615</v>
      </c>
    </row>
    <row r="28" spans="2:8" ht="25.5">
      <c r="B28" s="84" t="s">
        <v>322</v>
      </c>
      <c r="C28" s="74">
        <v>0</v>
      </c>
      <c r="D28" s="75">
        <v>13821074</v>
      </c>
      <c r="E28" s="74">
        <f t="shared" si="3"/>
        <v>13821074</v>
      </c>
      <c r="F28" s="75">
        <v>13821074</v>
      </c>
      <c r="G28" s="75">
        <v>13821074</v>
      </c>
      <c r="H28" s="74">
        <f t="shared" si="4"/>
        <v>13821074</v>
      </c>
    </row>
    <row r="29" spans="2:8" ht="25.5">
      <c r="B29" s="83" t="s">
        <v>321</v>
      </c>
      <c r="C29" s="74">
        <f t="shared" ref="C29:H29" si="5">SUM(C30:C34)</f>
        <v>5537539</v>
      </c>
      <c r="D29" s="74">
        <f t="shared" si="5"/>
        <v>-291350</v>
      </c>
      <c r="E29" s="74">
        <f t="shared" si="5"/>
        <v>5246189</v>
      </c>
      <c r="F29" s="74">
        <f t="shared" si="5"/>
        <v>3852829</v>
      </c>
      <c r="G29" s="74">
        <f t="shared" si="5"/>
        <v>3852829</v>
      </c>
      <c r="H29" s="74">
        <f t="shared" si="5"/>
        <v>-1684710</v>
      </c>
    </row>
    <row r="30" spans="2:8">
      <c r="B30" s="93" t="s">
        <v>320</v>
      </c>
      <c r="C30" s="74">
        <v>0</v>
      </c>
      <c r="D30" s="75">
        <v>553</v>
      </c>
      <c r="E30" s="74">
        <f t="shared" ref="E30:E35" si="6">C30+D30</f>
        <v>553</v>
      </c>
      <c r="F30" s="75">
        <v>553</v>
      </c>
      <c r="G30" s="75">
        <v>553</v>
      </c>
      <c r="H30" s="74">
        <f t="shared" ref="H30:H35" si="7">G30-C30</f>
        <v>553</v>
      </c>
    </row>
    <row r="31" spans="2:8">
      <c r="B31" s="93" t="s">
        <v>319</v>
      </c>
      <c r="C31" s="74">
        <v>625018</v>
      </c>
      <c r="D31" s="75">
        <v>52085</v>
      </c>
      <c r="E31" s="74">
        <f t="shared" si="6"/>
        <v>677103</v>
      </c>
      <c r="F31" s="75">
        <v>52085</v>
      </c>
      <c r="G31" s="75">
        <v>52085</v>
      </c>
      <c r="H31" s="74">
        <f t="shared" si="7"/>
        <v>-572933</v>
      </c>
    </row>
    <row r="32" spans="2:8">
      <c r="B32" s="93" t="s">
        <v>318</v>
      </c>
      <c r="C32" s="74">
        <v>3257472</v>
      </c>
      <c r="D32" s="75">
        <v>-4789</v>
      </c>
      <c r="E32" s="74">
        <f t="shared" si="6"/>
        <v>3252683</v>
      </c>
      <c r="F32" s="75">
        <v>2898100</v>
      </c>
      <c r="G32" s="75">
        <v>2898100</v>
      </c>
      <c r="H32" s="74">
        <f t="shared" si="7"/>
        <v>-359372</v>
      </c>
    </row>
    <row r="33" spans="2:8" ht="25.5">
      <c r="B33" s="84" t="s">
        <v>317</v>
      </c>
      <c r="C33" s="74">
        <v>0</v>
      </c>
      <c r="D33" s="75">
        <v>0</v>
      </c>
      <c r="E33" s="74">
        <f t="shared" si="6"/>
        <v>0</v>
      </c>
      <c r="F33" s="75">
        <v>0</v>
      </c>
      <c r="G33" s="75">
        <v>0</v>
      </c>
      <c r="H33" s="74">
        <f t="shared" si="7"/>
        <v>0</v>
      </c>
    </row>
    <row r="34" spans="2:8">
      <c r="B34" s="93" t="s">
        <v>316</v>
      </c>
      <c r="C34" s="74">
        <v>1655049</v>
      </c>
      <c r="D34" s="75">
        <v>-339199</v>
      </c>
      <c r="E34" s="74">
        <f t="shared" si="6"/>
        <v>1315850</v>
      </c>
      <c r="F34" s="75">
        <v>902091</v>
      </c>
      <c r="G34" s="75">
        <v>902091</v>
      </c>
      <c r="H34" s="74">
        <f t="shared" si="7"/>
        <v>-752958</v>
      </c>
    </row>
    <row r="35" spans="2:8">
      <c r="B35" s="85" t="s">
        <v>315</v>
      </c>
      <c r="C35" s="74">
        <v>0</v>
      </c>
      <c r="D35" s="75">
        <v>0</v>
      </c>
      <c r="E35" s="74">
        <f t="shared" si="6"/>
        <v>0</v>
      </c>
      <c r="F35" s="75">
        <v>0</v>
      </c>
      <c r="G35" s="75">
        <v>0</v>
      </c>
      <c r="H35" s="74">
        <f t="shared" si="7"/>
        <v>0</v>
      </c>
    </row>
    <row r="36" spans="2:8">
      <c r="B36" s="85" t="s">
        <v>314</v>
      </c>
      <c r="C36" s="74">
        <f t="shared" ref="C36:H36" si="8">C37</f>
        <v>0</v>
      </c>
      <c r="D36" s="74">
        <f t="shared" si="8"/>
        <v>0</v>
      </c>
      <c r="E36" s="74">
        <f t="shared" si="8"/>
        <v>0</v>
      </c>
      <c r="F36" s="74">
        <f t="shared" si="8"/>
        <v>0</v>
      </c>
      <c r="G36" s="74">
        <f t="shared" si="8"/>
        <v>0</v>
      </c>
      <c r="H36" s="74">
        <f t="shared" si="8"/>
        <v>0</v>
      </c>
    </row>
    <row r="37" spans="2:8">
      <c r="B37" s="93" t="s">
        <v>313</v>
      </c>
      <c r="C37" s="74">
        <v>0</v>
      </c>
      <c r="D37" s="75">
        <v>0</v>
      </c>
      <c r="E37" s="74">
        <f>C37+D37</f>
        <v>0</v>
      </c>
      <c r="F37" s="75">
        <v>0</v>
      </c>
      <c r="G37" s="75">
        <v>0</v>
      </c>
      <c r="H37" s="74">
        <f>G37-C37</f>
        <v>0</v>
      </c>
    </row>
    <row r="38" spans="2:8">
      <c r="B38" s="85" t="s">
        <v>312</v>
      </c>
      <c r="C38" s="74">
        <f t="shared" ref="C38:H38" si="9">C39+C40</f>
        <v>400895</v>
      </c>
      <c r="D38" s="74">
        <f t="shared" si="9"/>
        <v>113938</v>
      </c>
      <c r="E38" s="74">
        <f t="shared" si="9"/>
        <v>514833</v>
      </c>
      <c r="F38" s="74">
        <f t="shared" si="9"/>
        <v>419388</v>
      </c>
      <c r="G38" s="74">
        <f t="shared" si="9"/>
        <v>419388</v>
      </c>
      <c r="H38" s="74">
        <f t="shared" si="9"/>
        <v>18493</v>
      </c>
    </row>
    <row r="39" spans="2:8">
      <c r="B39" s="93" t="s">
        <v>311</v>
      </c>
      <c r="C39" s="74">
        <v>0</v>
      </c>
      <c r="D39" s="75">
        <v>0</v>
      </c>
      <c r="E39" s="74">
        <f>C39+D39</f>
        <v>0</v>
      </c>
      <c r="F39" s="75">
        <v>0</v>
      </c>
      <c r="G39" s="75">
        <v>0</v>
      </c>
      <c r="H39" s="74">
        <f>G39-C39</f>
        <v>0</v>
      </c>
    </row>
    <row r="40" spans="2:8">
      <c r="B40" s="93" t="s">
        <v>310</v>
      </c>
      <c r="C40" s="74">
        <v>400895</v>
      </c>
      <c r="D40" s="75">
        <v>113938</v>
      </c>
      <c r="E40" s="74">
        <f>C40+D40</f>
        <v>514833</v>
      </c>
      <c r="F40" s="75">
        <v>419388</v>
      </c>
      <c r="G40" s="75">
        <v>419388</v>
      </c>
      <c r="H40" s="74">
        <f>G40-C40</f>
        <v>18493</v>
      </c>
    </row>
    <row r="41" spans="2:8">
      <c r="B41" s="79"/>
      <c r="C41" s="74"/>
      <c r="D41" s="75"/>
      <c r="E41" s="74"/>
      <c r="F41" s="75"/>
      <c r="G41" s="75"/>
      <c r="H41" s="74"/>
    </row>
    <row r="42" spans="2:8" ht="25.5">
      <c r="B42" s="73" t="s">
        <v>309</v>
      </c>
      <c r="C42" s="72">
        <f t="shared" ref="C42:H42" si="10">C10+C11+C12+C13+C14+C15+C16+C17+C29+C35+C36+C38</f>
        <v>1270011838</v>
      </c>
      <c r="D42" s="92">
        <f t="shared" si="10"/>
        <v>-40725708.840000004</v>
      </c>
      <c r="E42" s="91">
        <f t="shared" si="10"/>
        <v>1229286129.1599998</v>
      </c>
      <c r="F42" s="91">
        <f t="shared" si="10"/>
        <v>957104569.15999997</v>
      </c>
      <c r="G42" s="91">
        <f t="shared" si="10"/>
        <v>954771476.5999999</v>
      </c>
      <c r="H42" s="91">
        <f t="shared" si="10"/>
        <v>-315240361.40000004</v>
      </c>
    </row>
    <row r="43" spans="2:8">
      <c r="B43" s="90"/>
      <c r="C43" s="74"/>
      <c r="D43" s="90"/>
      <c r="E43" s="89"/>
      <c r="F43" s="90"/>
      <c r="G43" s="90"/>
      <c r="H43" s="89"/>
    </row>
    <row r="44" spans="2:8" ht="25.5">
      <c r="B44" s="73" t="s">
        <v>308</v>
      </c>
      <c r="C44" s="88"/>
      <c r="D44" s="87"/>
      <c r="E44" s="88"/>
      <c r="F44" s="87"/>
      <c r="G44" s="87"/>
      <c r="H44" s="74"/>
    </row>
    <row r="45" spans="2:8">
      <c r="B45" s="79"/>
      <c r="C45" s="74"/>
      <c r="D45" s="78"/>
      <c r="E45" s="74"/>
      <c r="F45" s="78"/>
      <c r="G45" s="78"/>
      <c r="H45" s="74"/>
    </row>
    <row r="46" spans="2:8">
      <c r="B46" s="86" t="s">
        <v>307</v>
      </c>
      <c r="C46" s="74"/>
      <c r="D46" s="75"/>
      <c r="E46" s="74"/>
      <c r="F46" s="75"/>
      <c r="G46" s="75"/>
      <c r="H46" s="74"/>
    </row>
    <row r="47" spans="2:8">
      <c r="B47" s="85" t="s">
        <v>306</v>
      </c>
      <c r="C47" s="74">
        <f t="shared" ref="C47:H47" si="11">SUM(C48:C55)</f>
        <v>140318372</v>
      </c>
      <c r="D47" s="74">
        <f t="shared" si="11"/>
        <v>1064142</v>
      </c>
      <c r="E47" s="74">
        <f t="shared" si="11"/>
        <v>141382514</v>
      </c>
      <c r="F47" s="74">
        <f t="shared" si="11"/>
        <v>108110196</v>
      </c>
      <c r="G47" s="74">
        <f t="shared" si="11"/>
        <v>108110196</v>
      </c>
      <c r="H47" s="74">
        <f t="shared" si="11"/>
        <v>-32208176</v>
      </c>
    </row>
    <row r="48" spans="2:8" ht="25.5">
      <c r="B48" s="84" t="s">
        <v>305</v>
      </c>
      <c r="C48" s="74">
        <v>0</v>
      </c>
      <c r="D48" s="75">
        <v>0</v>
      </c>
      <c r="E48" s="74">
        <f t="shared" ref="E48:E55" si="12">C48+D48</f>
        <v>0</v>
      </c>
      <c r="F48" s="75">
        <v>0</v>
      </c>
      <c r="G48" s="75">
        <v>0</v>
      </c>
      <c r="H48" s="74">
        <f t="shared" ref="H48:H55" si="13">G48-C48</f>
        <v>0</v>
      </c>
    </row>
    <row r="49" spans="2:8" ht="25.5">
      <c r="B49" s="84" t="s">
        <v>304</v>
      </c>
      <c r="C49" s="74">
        <v>0</v>
      </c>
      <c r="D49" s="75">
        <v>0</v>
      </c>
      <c r="E49" s="74">
        <f t="shared" si="12"/>
        <v>0</v>
      </c>
      <c r="F49" s="75">
        <v>0</v>
      </c>
      <c r="G49" s="75">
        <v>0</v>
      </c>
      <c r="H49" s="74">
        <f t="shared" si="13"/>
        <v>0</v>
      </c>
    </row>
    <row r="50" spans="2:8" ht="25.5">
      <c r="B50" s="84" t="s">
        <v>303</v>
      </c>
      <c r="C50" s="74">
        <v>12048511</v>
      </c>
      <c r="D50" s="75">
        <v>845532</v>
      </c>
      <c r="E50" s="74">
        <f t="shared" si="12"/>
        <v>12894043</v>
      </c>
      <c r="F50" s="75">
        <v>11689191</v>
      </c>
      <c r="G50" s="75">
        <v>11689191</v>
      </c>
      <c r="H50" s="74">
        <f t="shared" si="13"/>
        <v>-359320</v>
      </c>
    </row>
    <row r="51" spans="2:8" ht="38.25">
      <c r="B51" s="84" t="s">
        <v>302</v>
      </c>
      <c r="C51" s="74">
        <v>128269861</v>
      </c>
      <c r="D51" s="75">
        <v>218610</v>
      </c>
      <c r="E51" s="74">
        <f t="shared" si="12"/>
        <v>128488471</v>
      </c>
      <c r="F51" s="75">
        <v>96421005</v>
      </c>
      <c r="G51" s="75">
        <v>96421005</v>
      </c>
      <c r="H51" s="74">
        <f t="shared" si="13"/>
        <v>-31848856</v>
      </c>
    </row>
    <row r="52" spans="2:8">
      <c r="B52" s="84" t="s">
        <v>301</v>
      </c>
      <c r="C52" s="74">
        <v>0</v>
      </c>
      <c r="D52" s="75">
        <v>0</v>
      </c>
      <c r="E52" s="74">
        <f t="shared" si="12"/>
        <v>0</v>
      </c>
      <c r="F52" s="75">
        <v>0</v>
      </c>
      <c r="G52" s="75">
        <v>0</v>
      </c>
      <c r="H52" s="74">
        <f t="shared" si="13"/>
        <v>0</v>
      </c>
    </row>
    <row r="53" spans="2:8" ht="25.5">
      <c r="B53" s="84" t="s">
        <v>300</v>
      </c>
      <c r="C53" s="74">
        <v>0</v>
      </c>
      <c r="D53" s="75">
        <v>0</v>
      </c>
      <c r="E53" s="74">
        <f t="shared" si="12"/>
        <v>0</v>
      </c>
      <c r="F53" s="75">
        <v>0</v>
      </c>
      <c r="G53" s="75">
        <v>0</v>
      </c>
      <c r="H53" s="74">
        <f t="shared" si="13"/>
        <v>0</v>
      </c>
    </row>
    <row r="54" spans="2:8" ht="25.5">
      <c r="B54" s="84" t="s">
        <v>299</v>
      </c>
      <c r="C54" s="74">
        <v>0</v>
      </c>
      <c r="D54" s="75">
        <v>0</v>
      </c>
      <c r="E54" s="74">
        <f t="shared" si="12"/>
        <v>0</v>
      </c>
      <c r="F54" s="75">
        <v>0</v>
      </c>
      <c r="G54" s="75">
        <v>0</v>
      </c>
      <c r="H54" s="74">
        <f t="shared" si="13"/>
        <v>0</v>
      </c>
    </row>
    <row r="55" spans="2:8" ht="25.5">
      <c r="B55" s="84" t="s">
        <v>298</v>
      </c>
      <c r="C55" s="74">
        <v>0</v>
      </c>
      <c r="D55" s="75">
        <v>0</v>
      </c>
      <c r="E55" s="74">
        <f t="shared" si="12"/>
        <v>0</v>
      </c>
      <c r="F55" s="75">
        <v>0</v>
      </c>
      <c r="G55" s="75">
        <v>0</v>
      </c>
      <c r="H55" s="74">
        <f t="shared" si="13"/>
        <v>0</v>
      </c>
    </row>
    <row r="56" spans="2:8">
      <c r="B56" s="83" t="s">
        <v>297</v>
      </c>
      <c r="C56" s="74">
        <f t="shared" ref="C56:H56" si="14">SUM(C57:C60)</f>
        <v>0</v>
      </c>
      <c r="D56" s="74">
        <f t="shared" si="14"/>
        <v>82956716.140000001</v>
      </c>
      <c r="E56" s="74">
        <f t="shared" si="14"/>
        <v>82956716.140000001</v>
      </c>
      <c r="F56" s="74">
        <f t="shared" si="14"/>
        <v>82956716.140000001</v>
      </c>
      <c r="G56" s="74">
        <f t="shared" si="14"/>
        <v>77023126.849999994</v>
      </c>
      <c r="H56" s="74">
        <f t="shared" si="14"/>
        <v>77023126.849999994</v>
      </c>
    </row>
    <row r="57" spans="2:8">
      <c r="B57" s="84" t="s">
        <v>296</v>
      </c>
      <c r="C57" s="74">
        <v>0</v>
      </c>
      <c r="D57" s="75">
        <v>0</v>
      </c>
      <c r="E57" s="74">
        <f>C57+D57</f>
        <v>0</v>
      </c>
      <c r="F57" s="75">
        <v>0</v>
      </c>
      <c r="G57" s="75">
        <v>0</v>
      </c>
      <c r="H57" s="74">
        <f>G57-C57</f>
        <v>0</v>
      </c>
    </row>
    <row r="58" spans="2:8">
      <c r="B58" s="84" t="s">
        <v>295</v>
      </c>
      <c r="C58" s="74">
        <v>0</v>
      </c>
      <c r="D58" s="75">
        <v>0</v>
      </c>
      <c r="E58" s="74">
        <f>C58+D58</f>
        <v>0</v>
      </c>
      <c r="F58" s="75">
        <v>0</v>
      </c>
      <c r="G58" s="75">
        <v>0</v>
      </c>
      <c r="H58" s="74">
        <f>G58-C58</f>
        <v>0</v>
      </c>
    </row>
    <row r="59" spans="2:8">
      <c r="B59" s="84" t="s">
        <v>294</v>
      </c>
      <c r="C59" s="74">
        <v>0</v>
      </c>
      <c r="D59" s="75">
        <v>0</v>
      </c>
      <c r="E59" s="74">
        <f>C59+D59</f>
        <v>0</v>
      </c>
      <c r="F59" s="75">
        <v>0</v>
      </c>
      <c r="G59" s="75">
        <v>0</v>
      </c>
      <c r="H59" s="74">
        <f>G59-C59</f>
        <v>0</v>
      </c>
    </row>
    <row r="60" spans="2:8">
      <c r="B60" s="84" t="s">
        <v>293</v>
      </c>
      <c r="C60" s="74">
        <v>0</v>
      </c>
      <c r="D60" s="75">
        <v>82956716.140000001</v>
      </c>
      <c r="E60" s="74">
        <f>C60+D60</f>
        <v>82956716.140000001</v>
      </c>
      <c r="F60" s="75">
        <v>82956716.140000001</v>
      </c>
      <c r="G60" s="75">
        <v>77023126.849999994</v>
      </c>
      <c r="H60" s="74">
        <f>G60-C60</f>
        <v>77023126.849999994</v>
      </c>
    </row>
    <row r="61" spans="2:8">
      <c r="B61" s="83" t="s">
        <v>292</v>
      </c>
      <c r="C61" s="74">
        <f t="shared" ref="C61:H61" si="15">C62+C63</f>
        <v>0</v>
      </c>
      <c r="D61" s="74">
        <f t="shared" si="15"/>
        <v>0</v>
      </c>
      <c r="E61" s="74">
        <f t="shared" si="15"/>
        <v>0</v>
      </c>
      <c r="F61" s="74">
        <f t="shared" si="15"/>
        <v>0</v>
      </c>
      <c r="G61" s="74">
        <f t="shared" si="15"/>
        <v>0</v>
      </c>
      <c r="H61" s="74">
        <f t="shared" si="15"/>
        <v>0</v>
      </c>
    </row>
    <row r="62" spans="2:8" ht="25.5">
      <c r="B62" s="84" t="s">
        <v>291</v>
      </c>
      <c r="C62" s="74">
        <v>0</v>
      </c>
      <c r="D62" s="75">
        <v>0</v>
      </c>
      <c r="E62" s="74">
        <f>C62+D62</f>
        <v>0</v>
      </c>
      <c r="F62" s="75">
        <v>0</v>
      </c>
      <c r="G62" s="75">
        <v>0</v>
      </c>
      <c r="H62" s="74">
        <f>G62-C62</f>
        <v>0</v>
      </c>
    </row>
    <row r="63" spans="2:8">
      <c r="B63" s="84" t="s">
        <v>290</v>
      </c>
      <c r="C63" s="74"/>
      <c r="D63" s="75">
        <v>0</v>
      </c>
      <c r="E63" s="74">
        <f>C63+D63</f>
        <v>0</v>
      </c>
      <c r="F63" s="75">
        <v>0</v>
      </c>
      <c r="G63" s="75">
        <v>0</v>
      </c>
      <c r="H63" s="74">
        <f>G63-C63</f>
        <v>0</v>
      </c>
    </row>
    <row r="64" spans="2:8" ht="38.25">
      <c r="B64" s="83" t="s">
        <v>289</v>
      </c>
      <c r="C64" s="74">
        <v>0</v>
      </c>
      <c r="D64" s="75">
        <v>0</v>
      </c>
      <c r="E64" s="74">
        <f>C64+D64</f>
        <v>0</v>
      </c>
      <c r="F64" s="75">
        <v>0</v>
      </c>
      <c r="G64" s="75">
        <v>0</v>
      </c>
      <c r="H64" s="74">
        <f>G64-C64</f>
        <v>0</v>
      </c>
    </row>
    <row r="65" spans="2:8">
      <c r="B65" s="82" t="s">
        <v>288</v>
      </c>
      <c r="C65" s="80">
        <v>0</v>
      </c>
      <c r="D65" s="81">
        <v>0</v>
      </c>
      <c r="E65" s="80">
        <f>C65+D65</f>
        <v>0</v>
      </c>
      <c r="F65" s="81">
        <v>0</v>
      </c>
      <c r="G65" s="81">
        <v>0</v>
      </c>
      <c r="H65" s="80">
        <f>G65-C65</f>
        <v>0</v>
      </c>
    </row>
    <row r="66" spans="2:8">
      <c r="B66" s="79"/>
      <c r="C66" s="74"/>
      <c r="D66" s="78"/>
      <c r="E66" s="74"/>
      <c r="F66" s="78"/>
      <c r="G66" s="78"/>
      <c r="H66" s="74"/>
    </row>
    <row r="67" spans="2:8" ht="25.5">
      <c r="B67" s="73" t="s">
        <v>287</v>
      </c>
      <c r="C67" s="72">
        <f t="shared" ref="C67:H67" si="16">C47+C56+C61+C64+C65</f>
        <v>140318372</v>
      </c>
      <c r="D67" s="77">
        <f t="shared" si="16"/>
        <v>84020858.140000001</v>
      </c>
      <c r="E67" s="72">
        <f t="shared" si="16"/>
        <v>224339230.13999999</v>
      </c>
      <c r="F67" s="72">
        <f t="shared" si="16"/>
        <v>191066912.13999999</v>
      </c>
      <c r="G67" s="72">
        <f t="shared" si="16"/>
        <v>185133322.84999999</v>
      </c>
      <c r="H67" s="72">
        <f t="shared" si="16"/>
        <v>44814950.849999994</v>
      </c>
    </row>
    <row r="68" spans="2:8">
      <c r="B68" s="76"/>
      <c r="C68" s="74"/>
      <c r="D68" s="78"/>
      <c r="E68" s="74"/>
      <c r="F68" s="78"/>
      <c r="G68" s="78"/>
      <c r="H68" s="74"/>
    </row>
    <row r="69" spans="2:8" ht="25.5">
      <c r="B69" s="73" t="s">
        <v>286</v>
      </c>
      <c r="C69" s="72">
        <f t="shared" ref="C69:H69" si="17">C70</f>
        <v>0</v>
      </c>
      <c r="D69" s="77">
        <f t="shared" si="17"/>
        <v>0</v>
      </c>
      <c r="E69" s="72">
        <f t="shared" si="17"/>
        <v>0</v>
      </c>
      <c r="F69" s="72">
        <f t="shared" si="17"/>
        <v>0</v>
      </c>
      <c r="G69" s="72">
        <f t="shared" si="17"/>
        <v>0</v>
      </c>
      <c r="H69" s="72">
        <f t="shared" si="17"/>
        <v>0</v>
      </c>
    </row>
    <row r="70" spans="2:8">
      <c r="B70" s="76" t="s">
        <v>285</v>
      </c>
      <c r="C70" s="74">
        <v>0</v>
      </c>
      <c r="D70" s="75"/>
      <c r="E70" s="74">
        <f>C70+D70</f>
        <v>0</v>
      </c>
      <c r="F70" s="75"/>
      <c r="G70" s="75"/>
      <c r="H70" s="74">
        <f>G70-C70</f>
        <v>0</v>
      </c>
    </row>
    <row r="71" spans="2:8">
      <c r="B71" s="76"/>
      <c r="C71" s="74"/>
      <c r="D71" s="75"/>
      <c r="E71" s="74"/>
      <c r="F71" s="75"/>
      <c r="G71" s="75"/>
      <c r="H71" s="74"/>
    </row>
    <row r="72" spans="2:8">
      <c r="B72" s="73" t="s">
        <v>284</v>
      </c>
      <c r="C72" s="72">
        <f t="shared" ref="C72:H72" si="18">C42+C67+C69</f>
        <v>1410330210</v>
      </c>
      <c r="D72" s="72">
        <f t="shared" si="18"/>
        <v>43295149.299999997</v>
      </c>
      <c r="E72" s="72">
        <f t="shared" si="18"/>
        <v>1453625359.2999997</v>
      </c>
      <c r="F72" s="72">
        <f t="shared" si="18"/>
        <v>1148171481.3</v>
      </c>
      <c r="G72" s="72">
        <f t="shared" si="18"/>
        <v>1139904799.4499998</v>
      </c>
      <c r="H72" s="72">
        <f t="shared" si="18"/>
        <v>-270425410.55000007</v>
      </c>
    </row>
    <row r="73" spans="2:8">
      <c r="B73" s="76"/>
      <c r="C73" s="74"/>
      <c r="D73" s="75"/>
      <c r="E73" s="74"/>
      <c r="F73" s="75"/>
      <c r="G73" s="75"/>
      <c r="H73" s="74"/>
    </row>
    <row r="74" spans="2:8">
      <c r="B74" s="73" t="s">
        <v>283</v>
      </c>
      <c r="C74" s="74"/>
      <c r="D74" s="75"/>
      <c r="E74" s="74"/>
      <c r="F74" s="75"/>
      <c r="G74" s="75"/>
      <c r="H74" s="74"/>
    </row>
    <row r="75" spans="2:8" ht="25.5">
      <c r="B75" s="76" t="s">
        <v>282</v>
      </c>
      <c r="C75" s="74">
        <v>0</v>
      </c>
      <c r="D75" s="75">
        <v>0</v>
      </c>
      <c r="E75" s="74">
        <f>C75+D75</f>
        <v>0</v>
      </c>
      <c r="F75" s="75">
        <v>0</v>
      </c>
      <c r="G75" s="75">
        <v>0</v>
      </c>
      <c r="H75" s="74">
        <f>G75-C75</f>
        <v>0</v>
      </c>
    </row>
    <row r="76" spans="2:8" ht="25.5">
      <c r="B76" s="76" t="s">
        <v>281</v>
      </c>
      <c r="C76" s="74">
        <v>0</v>
      </c>
      <c r="D76" s="75">
        <v>0</v>
      </c>
      <c r="E76" s="74">
        <f>C76+D76</f>
        <v>0</v>
      </c>
      <c r="F76" s="75">
        <v>0</v>
      </c>
      <c r="G76" s="75">
        <v>0</v>
      </c>
      <c r="H76" s="74">
        <f>G76-C76</f>
        <v>0</v>
      </c>
    </row>
    <row r="77" spans="2:8" ht="25.5">
      <c r="B77" s="73" t="s">
        <v>280</v>
      </c>
      <c r="C77" s="72">
        <f t="shared" ref="C77:H77" si="19">SUM(C75:C76)</f>
        <v>0</v>
      </c>
      <c r="D77" s="72">
        <f t="shared" si="19"/>
        <v>0</v>
      </c>
      <c r="E77" s="72">
        <f t="shared" si="19"/>
        <v>0</v>
      </c>
      <c r="F77" s="72">
        <f t="shared" si="19"/>
        <v>0</v>
      </c>
      <c r="G77" s="72">
        <f t="shared" si="19"/>
        <v>0</v>
      </c>
      <c r="H77" s="72">
        <f t="shared" si="19"/>
        <v>0</v>
      </c>
    </row>
    <row r="78" spans="2:8" ht="13.5" thickBot="1">
      <c r="B78" s="71"/>
      <c r="C78" s="69"/>
      <c r="D78" s="70"/>
      <c r="E78" s="69"/>
      <c r="F78" s="70"/>
      <c r="G78" s="70"/>
      <c r="H78" s="69"/>
    </row>
  </sheetData>
  <mergeCells count="11">
    <mergeCell ref="F7:F8"/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</mergeCells>
  <pageMargins left="0.7" right="0.7" top="0.75" bottom="0.75" header="0.3" footer="0.3"/>
  <pageSetup scale="6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1"/>
  <sheetViews>
    <sheetView showGridLines="0" zoomScaleNormal="100" zoomScaleSheetLayoutView="90" workbookViewId="0">
      <selection activeCell="A151" sqref="A1:G151"/>
    </sheetView>
  </sheetViews>
  <sheetFormatPr baseColWidth="10" defaultColWidth="7.5703125" defaultRowHeight="12.75"/>
  <cols>
    <col min="1" max="1" width="50.28515625" style="98" customWidth="1"/>
    <col min="2" max="2" width="11.28515625" style="98" bestFit="1" customWidth="1"/>
    <col min="3" max="3" width="13.28515625" style="98" customWidth="1"/>
    <col min="4" max="7" width="11.28515625" style="98" bestFit="1" customWidth="1"/>
    <col min="8" max="16384" width="7.5703125" style="98"/>
  </cols>
  <sheetData>
    <row r="1" spans="1:7" ht="74.45" customHeight="1">
      <c r="A1" s="178" t="s">
        <v>468</v>
      </c>
      <c r="B1" s="179"/>
      <c r="C1" s="179"/>
      <c r="D1" s="179"/>
      <c r="E1" s="179"/>
      <c r="F1" s="179"/>
      <c r="G1" s="179"/>
    </row>
    <row r="2" spans="1:7" ht="18" customHeight="1">
      <c r="A2" s="180" t="s">
        <v>5</v>
      </c>
      <c r="B2" s="182" t="s">
        <v>467</v>
      </c>
      <c r="C2" s="183"/>
      <c r="D2" s="183"/>
      <c r="E2" s="183"/>
      <c r="F2" s="184"/>
      <c r="G2" s="184" t="s">
        <v>466</v>
      </c>
    </row>
    <row r="3" spans="1:7" ht="24.75" customHeight="1">
      <c r="A3" s="181"/>
      <c r="B3" s="106" t="s">
        <v>380</v>
      </c>
      <c r="C3" s="106" t="s">
        <v>346</v>
      </c>
      <c r="D3" s="106" t="s">
        <v>345</v>
      </c>
      <c r="E3" s="106" t="s">
        <v>344</v>
      </c>
      <c r="F3" s="106" t="s">
        <v>379</v>
      </c>
      <c r="G3" s="185"/>
    </row>
    <row r="4" spans="1:7">
      <c r="A4" s="105" t="s">
        <v>465</v>
      </c>
      <c r="B4" s="114">
        <v>1270011838</v>
      </c>
      <c r="C4" s="114">
        <v>209983036.77000001</v>
      </c>
      <c r="D4" s="114">
        <v>1479994874.77</v>
      </c>
      <c r="E4" s="114">
        <v>947832430.55999994</v>
      </c>
      <c r="F4" s="114">
        <v>861489915.03999996</v>
      </c>
      <c r="G4" s="114">
        <v>532162444.20999998</v>
      </c>
    </row>
    <row r="5" spans="1:7">
      <c r="A5" s="102" t="s">
        <v>463</v>
      </c>
      <c r="B5" s="109">
        <v>529989975.24000001</v>
      </c>
      <c r="C5" s="109">
        <v>-17529868.23</v>
      </c>
      <c r="D5" s="109">
        <v>512460107.00999999</v>
      </c>
      <c r="E5" s="109">
        <v>372036847.45999998</v>
      </c>
      <c r="F5" s="109">
        <v>313238157.18000001</v>
      </c>
      <c r="G5" s="109">
        <v>140423259.55000001</v>
      </c>
    </row>
    <row r="6" spans="1:7">
      <c r="A6" s="103" t="s">
        <v>462</v>
      </c>
      <c r="B6" s="109">
        <v>336894204.24000001</v>
      </c>
      <c r="C6" s="109">
        <v>-8751991.4199999999</v>
      </c>
      <c r="D6" s="109">
        <v>328142212.81999999</v>
      </c>
      <c r="E6" s="109">
        <v>238454619.97999999</v>
      </c>
      <c r="F6" s="109">
        <v>238454619.97999999</v>
      </c>
      <c r="G6" s="109">
        <v>89687592.840000004</v>
      </c>
    </row>
    <row r="7" spans="1:7">
      <c r="A7" s="103" t="s">
        <v>461</v>
      </c>
      <c r="B7" s="109">
        <v>0</v>
      </c>
      <c r="C7" s="109">
        <v>0</v>
      </c>
      <c r="D7" s="109">
        <v>0</v>
      </c>
      <c r="E7" s="109">
        <v>0</v>
      </c>
      <c r="F7" s="109">
        <v>0</v>
      </c>
      <c r="G7" s="109">
        <v>0</v>
      </c>
    </row>
    <row r="8" spans="1:7">
      <c r="A8" s="103" t="s">
        <v>460</v>
      </c>
      <c r="B8" s="109">
        <v>93390947.689999998</v>
      </c>
      <c r="C8" s="109">
        <v>-261423.4</v>
      </c>
      <c r="D8" s="109">
        <v>93129524.290000007</v>
      </c>
      <c r="E8" s="109">
        <v>68726866.879999995</v>
      </c>
      <c r="F8" s="109">
        <v>9928176.5999999996</v>
      </c>
      <c r="G8" s="109">
        <v>24402657.41</v>
      </c>
    </row>
    <row r="9" spans="1:7">
      <c r="A9" s="103" t="s">
        <v>459</v>
      </c>
      <c r="B9" s="109">
        <v>45900000</v>
      </c>
      <c r="C9" s="109">
        <v>-3030586.28</v>
      </c>
      <c r="D9" s="109">
        <v>42869413.719999999</v>
      </c>
      <c r="E9" s="109">
        <v>31783262.129999999</v>
      </c>
      <c r="F9" s="109">
        <v>31783262.129999999</v>
      </c>
      <c r="G9" s="109">
        <v>11086151.59</v>
      </c>
    </row>
    <row r="10" spans="1:7">
      <c r="A10" s="103" t="s">
        <v>458</v>
      </c>
      <c r="B10" s="109">
        <v>43679728.219999999</v>
      </c>
      <c r="C10" s="109">
        <v>-2726547.75</v>
      </c>
      <c r="D10" s="109">
        <v>40953180.469999999</v>
      </c>
      <c r="E10" s="109">
        <v>27819235.579999998</v>
      </c>
      <c r="F10" s="109">
        <v>27819235.579999998</v>
      </c>
      <c r="G10" s="109">
        <v>13133944.890000001</v>
      </c>
    </row>
    <row r="11" spans="1:7">
      <c r="A11" s="103" t="s">
        <v>457</v>
      </c>
      <c r="B11" s="109">
        <v>3702202.39</v>
      </c>
      <c r="C11" s="109">
        <v>-3582550.16</v>
      </c>
      <c r="D11" s="109">
        <v>119652.23</v>
      </c>
      <c r="E11" s="109">
        <v>0</v>
      </c>
      <c r="F11" s="109">
        <v>0</v>
      </c>
      <c r="G11" s="109">
        <v>119652.23</v>
      </c>
    </row>
    <row r="12" spans="1:7">
      <c r="A12" s="103" t="s">
        <v>456</v>
      </c>
      <c r="B12" s="109">
        <v>6422892.7000000002</v>
      </c>
      <c r="C12" s="109">
        <v>823230.78</v>
      </c>
      <c r="D12" s="109">
        <v>7246123.4800000004</v>
      </c>
      <c r="E12" s="109">
        <v>5252862.8899999997</v>
      </c>
      <c r="F12" s="109">
        <v>5252862.8899999997</v>
      </c>
      <c r="G12" s="109">
        <v>1993260.59</v>
      </c>
    </row>
    <row r="13" spans="1:7" ht="24">
      <c r="A13" s="102" t="s">
        <v>455</v>
      </c>
      <c r="B13" s="109">
        <v>120761034.2</v>
      </c>
      <c r="C13" s="109">
        <v>-29224118.300000001</v>
      </c>
      <c r="D13" s="109">
        <v>91536915.900000006</v>
      </c>
      <c r="E13" s="109">
        <v>79576831.909999996</v>
      </c>
      <c r="F13" s="109">
        <v>78438573.200000003</v>
      </c>
      <c r="G13" s="109">
        <v>11960083.99</v>
      </c>
    </row>
    <row r="14" spans="1:7" ht="24">
      <c r="A14" s="103" t="s">
        <v>454</v>
      </c>
      <c r="B14" s="109">
        <v>9313042.8800000008</v>
      </c>
      <c r="C14" s="109">
        <v>-3696535.35</v>
      </c>
      <c r="D14" s="109">
        <v>5616507.5300000003</v>
      </c>
      <c r="E14" s="109">
        <v>5159902.32</v>
      </c>
      <c r="F14" s="109">
        <v>5066685.8099999996</v>
      </c>
      <c r="G14" s="109">
        <v>456605.21</v>
      </c>
    </row>
    <row r="15" spans="1:7">
      <c r="A15" s="103" t="s">
        <v>453</v>
      </c>
      <c r="B15" s="109">
        <v>1042338.23</v>
      </c>
      <c r="C15" s="109">
        <v>-134771.48000000001</v>
      </c>
      <c r="D15" s="109">
        <v>907566.75</v>
      </c>
      <c r="E15" s="109">
        <v>714421.32</v>
      </c>
      <c r="F15" s="109">
        <v>701185.32</v>
      </c>
      <c r="G15" s="109">
        <v>193145.43</v>
      </c>
    </row>
    <row r="16" spans="1:7" ht="24">
      <c r="A16" s="103" t="s">
        <v>452</v>
      </c>
      <c r="B16" s="109">
        <v>637116.69999999995</v>
      </c>
      <c r="C16" s="109">
        <v>-264069.90000000002</v>
      </c>
      <c r="D16" s="109">
        <v>373046.8</v>
      </c>
      <c r="E16" s="109">
        <v>52793.8</v>
      </c>
      <c r="F16" s="109">
        <v>52793.8</v>
      </c>
      <c r="G16" s="109">
        <v>320253</v>
      </c>
    </row>
    <row r="17" spans="1:7">
      <c r="A17" s="103" t="s">
        <v>451</v>
      </c>
      <c r="B17" s="109">
        <v>42550592.140000001</v>
      </c>
      <c r="C17" s="109">
        <v>-26421799.370000001</v>
      </c>
      <c r="D17" s="109">
        <v>16128792.77</v>
      </c>
      <c r="E17" s="109">
        <v>13448256.33</v>
      </c>
      <c r="F17" s="109">
        <v>13021575.779999999</v>
      </c>
      <c r="G17" s="109">
        <v>2680536.44</v>
      </c>
    </row>
    <row r="18" spans="1:7">
      <c r="A18" s="103" t="s">
        <v>450</v>
      </c>
      <c r="B18" s="109">
        <v>5499785.3399999999</v>
      </c>
      <c r="C18" s="109">
        <v>-2942205.75</v>
      </c>
      <c r="D18" s="109">
        <v>2557579.59</v>
      </c>
      <c r="E18" s="109">
        <v>2199503.33</v>
      </c>
      <c r="F18" s="109">
        <v>2059576.66</v>
      </c>
      <c r="G18" s="109">
        <v>358076.26</v>
      </c>
    </row>
    <row r="19" spans="1:7">
      <c r="A19" s="103" t="s">
        <v>449</v>
      </c>
      <c r="B19" s="109">
        <v>48149702.420000002</v>
      </c>
      <c r="C19" s="109">
        <v>-13916696.960000001</v>
      </c>
      <c r="D19" s="109">
        <v>34233005.460000001</v>
      </c>
      <c r="E19" s="109">
        <v>30961959.920000002</v>
      </c>
      <c r="F19" s="109">
        <v>30653185.559999999</v>
      </c>
      <c r="G19" s="109">
        <v>3271045.54</v>
      </c>
    </row>
    <row r="20" spans="1:7" ht="24">
      <c r="A20" s="103" t="s">
        <v>448</v>
      </c>
      <c r="B20" s="109">
        <v>5048384.1500000004</v>
      </c>
      <c r="C20" s="109">
        <v>-1415023.21</v>
      </c>
      <c r="D20" s="109">
        <v>3633360.94</v>
      </c>
      <c r="E20" s="109">
        <v>2941807.01</v>
      </c>
      <c r="F20" s="109">
        <v>2939292.13</v>
      </c>
      <c r="G20" s="109">
        <v>691553.93</v>
      </c>
    </row>
    <row r="21" spans="1:7">
      <c r="A21" s="103" t="s">
        <v>447</v>
      </c>
      <c r="B21" s="109">
        <v>0</v>
      </c>
      <c r="C21" s="109">
        <v>508372.44</v>
      </c>
      <c r="D21" s="109">
        <v>508372.44</v>
      </c>
      <c r="E21" s="109">
        <v>508372.44</v>
      </c>
      <c r="F21" s="109">
        <v>508372.44</v>
      </c>
      <c r="G21" s="109">
        <v>0</v>
      </c>
    </row>
    <row r="22" spans="1:7">
      <c r="A22" s="103" t="s">
        <v>446</v>
      </c>
      <c r="B22" s="109">
        <v>8520072.3399999999</v>
      </c>
      <c r="C22" s="109">
        <v>19058611.280000001</v>
      </c>
      <c r="D22" s="109">
        <v>27578683.620000001</v>
      </c>
      <c r="E22" s="109">
        <v>23589815.440000001</v>
      </c>
      <c r="F22" s="109">
        <v>23435905.699999999</v>
      </c>
      <c r="G22" s="109">
        <v>3988868.18</v>
      </c>
    </row>
    <row r="23" spans="1:7" ht="24">
      <c r="A23" s="102" t="s">
        <v>445</v>
      </c>
      <c r="B23" s="109">
        <v>348547780.86000001</v>
      </c>
      <c r="C23" s="109">
        <v>26861129.960000001</v>
      </c>
      <c r="D23" s="109">
        <v>375408910.81999999</v>
      </c>
      <c r="E23" s="109">
        <v>270942092.14999998</v>
      </c>
      <c r="F23" s="109">
        <v>265879290.11000001</v>
      </c>
      <c r="G23" s="109">
        <v>104466818.67</v>
      </c>
    </row>
    <row r="24" spans="1:7">
      <c r="A24" s="103" t="s">
        <v>444</v>
      </c>
      <c r="B24" s="109">
        <v>15276757.710000001</v>
      </c>
      <c r="C24" s="109">
        <v>6801746.25</v>
      </c>
      <c r="D24" s="109">
        <v>22078503.960000001</v>
      </c>
      <c r="E24" s="109">
        <v>15917000.119999999</v>
      </c>
      <c r="F24" s="109">
        <v>15767296.199999999</v>
      </c>
      <c r="G24" s="109">
        <v>6161503.8399999999</v>
      </c>
    </row>
    <row r="25" spans="1:7">
      <c r="A25" s="103" t="s">
        <v>443</v>
      </c>
      <c r="B25" s="109">
        <v>87343519.150000006</v>
      </c>
      <c r="C25" s="109">
        <v>-25712489.059999999</v>
      </c>
      <c r="D25" s="109">
        <v>61631030.090000004</v>
      </c>
      <c r="E25" s="109">
        <v>52766753.329999998</v>
      </c>
      <c r="F25" s="109">
        <v>52313296.060000002</v>
      </c>
      <c r="G25" s="109">
        <v>8864276.7599999998</v>
      </c>
    </row>
    <row r="26" spans="1:7" ht="24">
      <c r="A26" s="103" t="s">
        <v>442</v>
      </c>
      <c r="B26" s="109">
        <v>121236009.86</v>
      </c>
      <c r="C26" s="109">
        <v>44228318.030000001</v>
      </c>
      <c r="D26" s="109">
        <v>165464327.88999999</v>
      </c>
      <c r="E26" s="109">
        <v>113295418.12</v>
      </c>
      <c r="F26" s="109">
        <v>112997633.37</v>
      </c>
      <c r="G26" s="109">
        <v>52168909.770000003</v>
      </c>
    </row>
    <row r="27" spans="1:7">
      <c r="A27" s="103" t="s">
        <v>441</v>
      </c>
      <c r="B27" s="109">
        <v>22519876.079999998</v>
      </c>
      <c r="C27" s="109">
        <v>-640183.24</v>
      </c>
      <c r="D27" s="109">
        <v>21879692.84</v>
      </c>
      <c r="E27" s="109">
        <v>17813659.649999999</v>
      </c>
      <c r="F27" s="109">
        <v>17813141.199999999</v>
      </c>
      <c r="G27" s="109">
        <v>4066033.19</v>
      </c>
    </row>
    <row r="28" spans="1:7" ht="24">
      <c r="A28" s="103" t="s">
        <v>440</v>
      </c>
      <c r="B28" s="109">
        <v>50065865.960000001</v>
      </c>
      <c r="C28" s="109">
        <v>9548023.7699999996</v>
      </c>
      <c r="D28" s="109">
        <v>59613889.729999997</v>
      </c>
      <c r="E28" s="109">
        <v>43052858.560000002</v>
      </c>
      <c r="F28" s="109">
        <v>40313189.770000003</v>
      </c>
      <c r="G28" s="109">
        <v>16561031.17</v>
      </c>
    </row>
    <row r="29" spans="1:7">
      <c r="A29" s="103" t="s">
        <v>439</v>
      </c>
      <c r="B29" s="109">
        <v>12120000</v>
      </c>
      <c r="C29" s="109">
        <v>8135443.3099999996</v>
      </c>
      <c r="D29" s="109">
        <v>20255443.309999999</v>
      </c>
      <c r="E29" s="109">
        <v>10516448.92</v>
      </c>
      <c r="F29" s="109">
        <v>10516448.92</v>
      </c>
      <c r="G29" s="109">
        <v>9738994.3900000006</v>
      </c>
    </row>
    <row r="30" spans="1:7">
      <c r="A30" s="103" t="s">
        <v>438</v>
      </c>
      <c r="B30" s="109">
        <v>1364636.2</v>
      </c>
      <c r="C30" s="109">
        <v>-1177742.76</v>
      </c>
      <c r="D30" s="109">
        <v>186893.44</v>
      </c>
      <c r="E30" s="109">
        <v>142771.67000000001</v>
      </c>
      <c r="F30" s="109">
        <v>86864.81</v>
      </c>
      <c r="G30" s="109">
        <v>44121.77</v>
      </c>
    </row>
    <row r="31" spans="1:7">
      <c r="A31" s="103" t="s">
        <v>437</v>
      </c>
      <c r="B31" s="109">
        <v>19367705.359999999</v>
      </c>
      <c r="C31" s="109">
        <v>-15161432.93</v>
      </c>
      <c r="D31" s="109">
        <v>4206272.43</v>
      </c>
      <c r="E31" s="109">
        <v>3992466.69</v>
      </c>
      <c r="F31" s="109">
        <v>3990469.17</v>
      </c>
      <c r="G31" s="109">
        <v>213805.74</v>
      </c>
    </row>
    <row r="32" spans="1:7">
      <c r="A32" s="103" t="s">
        <v>436</v>
      </c>
      <c r="B32" s="109">
        <v>19253410.539999999</v>
      </c>
      <c r="C32" s="109">
        <v>839446.59</v>
      </c>
      <c r="D32" s="109">
        <v>20092857.129999999</v>
      </c>
      <c r="E32" s="109">
        <v>13444715.09</v>
      </c>
      <c r="F32" s="109">
        <v>12080950.609999999</v>
      </c>
      <c r="G32" s="109">
        <v>6648142.04</v>
      </c>
    </row>
    <row r="33" spans="1:7" ht="24">
      <c r="A33" s="102" t="s">
        <v>435</v>
      </c>
      <c r="B33" s="109">
        <v>120710415.83</v>
      </c>
      <c r="C33" s="109">
        <v>26278930.870000001</v>
      </c>
      <c r="D33" s="109">
        <v>146989346.69999999</v>
      </c>
      <c r="E33" s="109">
        <v>110523534.23</v>
      </c>
      <c r="F33" s="109">
        <v>101740307.14</v>
      </c>
      <c r="G33" s="109">
        <v>36465812.469999999</v>
      </c>
    </row>
    <row r="34" spans="1:7" ht="24">
      <c r="A34" s="103" t="s">
        <v>434</v>
      </c>
      <c r="B34" s="109">
        <v>43517978.109999999</v>
      </c>
      <c r="C34" s="109">
        <v>1515000</v>
      </c>
      <c r="D34" s="109">
        <v>45032978.109999999</v>
      </c>
      <c r="E34" s="109">
        <v>31934558.109999999</v>
      </c>
      <c r="F34" s="109">
        <v>31934558.109999999</v>
      </c>
      <c r="G34" s="109">
        <v>13098420</v>
      </c>
    </row>
    <row r="35" spans="1:7">
      <c r="A35" s="103" t="s">
        <v>433</v>
      </c>
      <c r="B35" s="109">
        <v>0</v>
      </c>
      <c r="C35" s="109">
        <v>0</v>
      </c>
      <c r="D35" s="109">
        <v>0</v>
      </c>
      <c r="E35" s="109">
        <v>0</v>
      </c>
      <c r="F35" s="109">
        <v>0</v>
      </c>
      <c r="G35" s="109">
        <v>0</v>
      </c>
    </row>
    <row r="36" spans="1:7">
      <c r="A36" s="103" t="s">
        <v>432</v>
      </c>
      <c r="B36" s="109">
        <v>5051196.38</v>
      </c>
      <c r="C36" s="109">
        <v>19841916.460000001</v>
      </c>
      <c r="D36" s="109">
        <v>24893112.84</v>
      </c>
      <c r="E36" s="109">
        <v>18642475.120000001</v>
      </c>
      <c r="F36" s="109">
        <v>18641051.68</v>
      </c>
      <c r="G36" s="109">
        <v>6250637.7199999997</v>
      </c>
    </row>
    <row r="37" spans="1:7">
      <c r="A37" s="103" t="s">
        <v>431</v>
      </c>
      <c r="B37" s="109">
        <v>56818000</v>
      </c>
      <c r="C37" s="109">
        <v>6179540.0999999996</v>
      </c>
      <c r="D37" s="109">
        <v>62997540.100000001</v>
      </c>
      <c r="E37" s="109">
        <v>49823748.509999998</v>
      </c>
      <c r="F37" s="109">
        <v>42406920.509999998</v>
      </c>
      <c r="G37" s="109">
        <v>13173791.59</v>
      </c>
    </row>
    <row r="38" spans="1:7">
      <c r="A38" s="103" t="s">
        <v>430</v>
      </c>
      <c r="B38" s="109">
        <v>15323241.34</v>
      </c>
      <c r="C38" s="109">
        <v>-1757525.69</v>
      </c>
      <c r="D38" s="109">
        <v>13565715.65</v>
      </c>
      <c r="E38" s="109">
        <v>9622752.4900000002</v>
      </c>
      <c r="F38" s="109">
        <v>8257776.8399999999</v>
      </c>
      <c r="G38" s="109">
        <v>3942963.16</v>
      </c>
    </row>
    <row r="39" spans="1:7" ht="24">
      <c r="A39" s="103" t="s">
        <v>429</v>
      </c>
      <c r="B39" s="109">
        <v>0</v>
      </c>
      <c r="C39" s="109">
        <v>0</v>
      </c>
      <c r="D39" s="109">
        <v>0</v>
      </c>
      <c r="E39" s="109">
        <v>0</v>
      </c>
      <c r="F39" s="109">
        <v>0</v>
      </c>
      <c r="G39" s="109">
        <v>0</v>
      </c>
    </row>
    <row r="40" spans="1:7">
      <c r="A40" s="103" t="s">
        <v>428</v>
      </c>
      <c r="B40" s="109">
        <v>0</v>
      </c>
      <c r="C40" s="109">
        <v>0</v>
      </c>
      <c r="D40" s="109">
        <v>0</v>
      </c>
      <c r="E40" s="109">
        <v>0</v>
      </c>
      <c r="F40" s="109">
        <v>0</v>
      </c>
      <c r="G40" s="109">
        <v>0</v>
      </c>
    </row>
    <row r="41" spans="1:7">
      <c r="A41" s="103" t="s">
        <v>427</v>
      </c>
      <c r="B41" s="109">
        <v>0</v>
      </c>
      <c r="C41" s="109">
        <v>500000</v>
      </c>
      <c r="D41" s="109">
        <v>500000</v>
      </c>
      <c r="E41" s="109">
        <v>500000</v>
      </c>
      <c r="F41" s="109">
        <v>500000</v>
      </c>
      <c r="G41" s="109">
        <v>0</v>
      </c>
    </row>
    <row r="42" spans="1:7">
      <c r="A42" s="103" t="s">
        <v>426</v>
      </c>
      <c r="B42" s="109">
        <v>0</v>
      </c>
      <c r="C42" s="109">
        <v>0</v>
      </c>
      <c r="D42" s="109">
        <v>0</v>
      </c>
      <c r="E42" s="109">
        <v>0</v>
      </c>
      <c r="F42" s="109">
        <v>0</v>
      </c>
      <c r="G42" s="109">
        <v>0</v>
      </c>
    </row>
    <row r="43" spans="1:7" ht="24">
      <c r="A43" s="102" t="s">
        <v>425</v>
      </c>
      <c r="B43" s="109">
        <v>34656134.659999996</v>
      </c>
      <c r="C43" s="109">
        <v>-12514324.279999999</v>
      </c>
      <c r="D43" s="109">
        <v>22141810.379999999</v>
      </c>
      <c r="E43" s="109">
        <v>14076953.57</v>
      </c>
      <c r="F43" s="109">
        <v>12615603.82</v>
      </c>
      <c r="G43" s="109">
        <v>8064856.8099999996</v>
      </c>
    </row>
    <row r="44" spans="1:7">
      <c r="A44" s="103" t="s">
        <v>424</v>
      </c>
      <c r="B44" s="109">
        <v>2978708</v>
      </c>
      <c r="C44" s="109">
        <v>7834658.4699999997</v>
      </c>
      <c r="D44" s="109">
        <v>10813366.470000001</v>
      </c>
      <c r="E44" s="109">
        <v>3960755.76</v>
      </c>
      <c r="F44" s="109">
        <v>2910050.96</v>
      </c>
      <c r="G44" s="109">
        <v>6852610.71</v>
      </c>
    </row>
    <row r="45" spans="1:7">
      <c r="A45" s="103" t="s">
        <v>423</v>
      </c>
      <c r="B45" s="109">
        <v>21171000</v>
      </c>
      <c r="C45" s="109">
        <v>-18044287.420000002</v>
      </c>
      <c r="D45" s="109">
        <v>3126712.58</v>
      </c>
      <c r="E45" s="109">
        <v>3101977.73</v>
      </c>
      <c r="F45" s="109">
        <v>3101977.73</v>
      </c>
      <c r="G45" s="109">
        <v>24734.85</v>
      </c>
    </row>
    <row r="46" spans="1:7">
      <c r="A46" s="103" t="s">
        <v>422</v>
      </c>
      <c r="B46" s="109">
        <v>310794</v>
      </c>
      <c r="C46" s="109">
        <v>-204674.11</v>
      </c>
      <c r="D46" s="109">
        <v>106119.89</v>
      </c>
      <c r="E46" s="109">
        <v>106119.89</v>
      </c>
      <c r="F46" s="109">
        <v>106119.89</v>
      </c>
      <c r="G46" s="109">
        <v>0</v>
      </c>
    </row>
    <row r="47" spans="1:7">
      <c r="A47" s="103" t="s">
        <v>421</v>
      </c>
      <c r="B47" s="109">
        <v>2400000</v>
      </c>
      <c r="C47" s="109">
        <v>-689210.05</v>
      </c>
      <c r="D47" s="109">
        <v>1710789.95</v>
      </c>
      <c r="E47" s="109">
        <v>1710789.95</v>
      </c>
      <c r="F47" s="109">
        <v>1688789.95</v>
      </c>
      <c r="G47" s="109">
        <v>0</v>
      </c>
    </row>
    <row r="48" spans="1:7">
      <c r="A48" s="103" t="s">
        <v>420</v>
      </c>
      <c r="B48" s="109">
        <v>2363660</v>
      </c>
      <c r="C48" s="109">
        <v>-634978.69999999995</v>
      </c>
      <c r="D48" s="109">
        <v>1728681.3</v>
      </c>
      <c r="E48" s="109">
        <v>1728681.3</v>
      </c>
      <c r="F48" s="109">
        <v>1728681.3</v>
      </c>
      <c r="G48" s="109">
        <v>0</v>
      </c>
    </row>
    <row r="49" spans="1:7">
      <c r="A49" s="103" t="s">
        <v>419</v>
      </c>
      <c r="B49" s="109">
        <v>4701972.66</v>
      </c>
      <c r="C49" s="109">
        <v>-1443100.03</v>
      </c>
      <c r="D49" s="109">
        <v>3258872.63</v>
      </c>
      <c r="E49" s="109">
        <v>2622361.38</v>
      </c>
      <c r="F49" s="109">
        <v>2288376.79</v>
      </c>
      <c r="G49" s="109">
        <v>636511.25</v>
      </c>
    </row>
    <row r="50" spans="1:7">
      <c r="A50" s="103" t="s">
        <v>418</v>
      </c>
      <c r="B50" s="109">
        <v>0</v>
      </c>
      <c r="C50" s="109">
        <v>0</v>
      </c>
      <c r="D50" s="109">
        <v>0</v>
      </c>
      <c r="E50" s="109">
        <v>0</v>
      </c>
      <c r="F50" s="109">
        <v>0</v>
      </c>
      <c r="G50" s="109">
        <v>0</v>
      </c>
    </row>
    <row r="51" spans="1:7">
      <c r="A51" s="103" t="s">
        <v>417</v>
      </c>
      <c r="B51" s="109">
        <v>0</v>
      </c>
      <c r="C51" s="109">
        <v>0</v>
      </c>
      <c r="D51" s="109">
        <v>0</v>
      </c>
      <c r="E51" s="109">
        <v>0</v>
      </c>
      <c r="F51" s="109">
        <v>0</v>
      </c>
      <c r="G51" s="109">
        <v>0</v>
      </c>
    </row>
    <row r="52" spans="1:7">
      <c r="A52" s="103" t="s">
        <v>416</v>
      </c>
      <c r="B52" s="109">
        <v>730000</v>
      </c>
      <c r="C52" s="109">
        <v>667267.56000000006</v>
      </c>
      <c r="D52" s="109">
        <v>1397267.56</v>
      </c>
      <c r="E52" s="109">
        <v>846267.56</v>
      </c>
      <c r="F52" s="109">
        <v>791607.2</v>
      </c>
      <c r="G52" s="109">
        <v>551000</v>
      </c>
    </row>
    <row r="53" spans="1:7">
      <c r="A53" s="102" t="s">
        <v>415</v>
      </c>
      <c r="B53" s="109">
        <v>115346497.20999999</v>
      </c>
      <c r="C53" s="109">
        <v>164743487.34999999</v>
      </c>
      <c r="D53" s="109">
        <v>280089984.56</v>
      </c>
      <c r="E53" s="109">
        <v>54094644.939999998</v>
      </c>
      <c r="F53" s="109">
        <v>54094644.939999998</v>
      </c>
      <c r="G53" s="109">
        <v>225995339.62</v>
      </c>
    </row>
    <row r="54" spans="1:7">
      <c r="A54" s="103" t="s">
        <v>414</v>
      </c>
      <c r="B54" s="109">
        <v>115346497.20999999</v>
      </c>
      <c r="C54" s="109">
        <v>164743487.34999999</v>
      </c>
      <c r="D54" s="109">
        <v>280089984.56</v>
      </c>
      <c r="E54" s="109">
        <v>54094644.939999998</v>
      </c>
      <c r="F54" s="109">
        <v>54094644.939999998</v>
      </c>
      <c r="G54" s="109">
        <v>225995339.62</v>
      </c>
    </row>
    <row r="55" spans="1:7">
      <c r="A55" s="103" t="s">
        <v>413</v>
      </c>
      <c r="B55" s="109">
        <v>0</v>
      </c>
      <c r="C55" s="109">
        <v>0</v>
      </c>
      <c r="D55" s="109">
        <v>0</v>
      </c>
      <c r="E55" s="109">
        <v>0</v>
      </c>
      <c r="F55" s="109">
        <v>0</v>
      </c>
      <c r="G55" s="109">
        <v>0</v>
      </c>
    </row>
    <row r="56" spans="1:7">
      <c r="A56" s="103" t="s">
        <v>412</v>
      </c>
      <c r="B56" s="109">
        <v>0</v>
      </c>
      <c r="C56" s="109">
        <v>0</v>
      </c>
      <c r="D56" s="109">
        <v>0</v>
      </c>
      <c r="E56" s="109">
        <v>0</v>
      </c>
      <c r="F56" s="109">
        <v>0</v>
      </c>
      <c r="G56" s="109">
        <v>0</v>
      </c>
    </row>
    <row r="57" spans="1:7" ht="24">
      <c r="A57" s="102" t="s">
        <v>411</v>
      </c>
      <c r="B57" s="109">
        <v>0</v>
      </c>
      <c r="C57" s="109">
        <v>0</v>
      </c>
      <c r="D57" s="109">
        <v>0</v>
      </c>
      <c r="E57" s="109">
        <v>0</v>
      </c>
      <c r="F57" s="109">
        <v>0</v>
      </c>
      <c r="G57" s="109">
        <v>0</v>
      </c>
    </row>
    <row r="58" spans="1:7" ht="24">
      <c r="A58" s="103" t="s">
        <v>410</v>
      </c>
      <c r="B58" s="109">
        <v>0</v>
      </c>
      <c r="C58" s="109">
        <v>0</v>
      </c>
      <c r="D58" s="109">
        <v>0</v>
      </c>
      <c r="E58" s="109">
        <v>0</v>
      </c>
      <c r="F58" s="109">
        <v>0</v>
      </c>
      <c r="G58" s="109">
        <v>0</v>
      </c>
    </row>
    <row r="59" spans="1:7">
      <c r="A59" s="103" t="s">
        <v>409</v>
      </c>
      <c r="B59" s="109">
        <v>0</v>
      </c>
      <c r="C59" s="109">
        <v>0</v>
      </c>
      <c r="D59" s="109">
        <v>0</v>
      </c>
      <c r="E59" s="109">
        <v>0</v>
      </c>
      <c r="F59" s="109">
        <v>0</v>
      </c>
      <c r="G59" s="109">
        <v>0</v>
      </c>
    </row>
    <row r="60" spans="1:7">
      <c r="A60" s="103" t="s">
        <v>408</v>
      </c>
      <c r="B60" s="109">
        <v>0</v>
      </c>
      <c r="C60" s="109">
        <v>0</v>
      </c>
      <c r="D60" s="109">
        <v>0</v>
      </c>
      <c r="E60" s="109">
        <v>0</v>
      </c>
      <c r="F60" s="109">
        <v>0</v>
      </c>
      <c r="G60" s="109">
        <v>0</v>
      </c>
    </row>
    <row r="61" spans="1:7">
      <c r="A61" s="103" t="s">
        <v>407</v>
      </c>
      <c r="B61" s="109">
        <v>0</v>
      </c>
      <c r="C61" s="109">
        <v>0</v>
      </c>
      <c r="D61" s="109">
        <v>0</v>
      </c>
      <c r="E61" s="109">
        <v>0</v>
      </c>
      <c r="F61" s="109">
        <v>0</v>
      </c>
      <c r="G61" s="109">
        <v>0</v>
      </c>
    </row>
    <row r="62" spans="1:7" ht="24">
      <c r="A62" s="103" t="s">
        <v>406</v>
      </c>
      <c r="B62" s="109">
        <v>0</v>
      </c>
      <c r="C62" s="109">
        <v>0</v>
      </c>
      <c r="D62" s="109">
        <v>0</v>
      </c>
      <c r="E62" s="109">
        <v>0</v>
      </c>
      <c r="F62" s="109">
        <v>0</v>
      </c>
      <c r="G62" s="109">
        <v>0</v>
      </c>
    </row>
    <row r="63" spans="1:7">
      <c r="A63" s="103" t="s">
        <v>405</v>
      </c>
      <c r="B63" s="109">
        <v>0</v>
      </c>
      <c r="C63" s="109">
        <v>0</v>
      </c>
      <c r="D63" s="109">
        <v>0</v>
      </c>
      <c r="E63" s="109">
        <v>0</v>
      </c>
      <c r="F63" s="109">
        <v>0</v>
      </c>
      <c r="G63" s="109">
        <v>0</v>
      </c>
    </row>
    <row r="64" spans="1:7" ht="24">
      <c r="A64" s="111" t="s">
        <v>404</v>
      </c>
      <c r="B64" s="110">
        <v>0</v>
      </c>
      <c r="C64" s="110">
        <v>0</v>
      </c>
      <c r="D64" s="110">
        <v>0</v>
      </c>
      <c r="E64" s="110">
        <v>0</v>
      </c>
      <c r="F64" s="110">
        <v>0</v>
      </c>
      <c r="G64" s="110">
        <v>0</v>
      </c>
    </row>
    <row r="65" spans="1:7">
      <c r="A65" s="113" t="s">
        <v>403</v>
      </c>
      <c r="B65" s="112">
        <v>0</v>
      </c>
      <c r="C65" s="112">
        <v>474392.31</v>
      </c>
      <c r="D65" s="112">
        <v>474392.31</v>
      </c>
      <c r="E65" s="112">
        <v>474392.31</v>
      </c>
      <c r="F65" s="112">
        <v>474392.31</v>
      </c>
      <c r="G65" s="112">
        <v>0</v>
      </c>
    </row>
    <row r="66" spans="1:7">
      <c r="A66" s="103" t="s">
        <v>402</v>
      </c>
      <c r="B66" s="109">
        <v>0</v>
      </c>
      <c r="C66" s="109">
        <v>0</v>
      </c>
      <c r="D66" s="109">
        <v>0</v>
      </c>
      <c r="E66" s="109">
        <v>0</v>
      </c>
      <c r="F66" s="109">
        <v>0</v>
      </c>
      <c r="G66" s="109">
        <v>0</v>
      </c>
    </row>
    <row r="67" spans="1:7">
      <c r="A67" s="103" t="s">
        <v>401</v>
      </c>
      <c r="B67" s="109">
        <v>0</v>
      </c>
      <c r="C67" s="109">
        <v>0</v>
      </c>
      <c r="D67" s="109">
        <v>0</v>
      </c>
      <c r="E67" s="109">
        <v>0</v>
      </c>
      <c r="F67" s="109">
        <v>0</v>
      </c>
      <c r="G67" s="109">
        <v>0</v>
      </c>
    </row>
    <row r="68" spans="1:7">
      <c r="A68" s="103" t="s">
        <v>400</v>
      </c>
      <c r="B68" s="109">
        <v>0</v>
      </c>
      <c r="C68" s="109">
        <v>474392.31</v>
      </c>
      <c r="D68" s="109">
        <v>474392.31</v>
      </c>
      <c r="E68" s="109">
        <v>474392.31</v>
      </c>
      <c r="F68" s="109">
        <v>474392.31</v>
      </c>
      <c r="G68" s="109">
        <v>0</v>
      </c>
    </row>
    <row r="69" spans="1:7">
      <c r="A69" s="102" t="s">
        <v>399</v>
      </c>
      <c r="B69" s="109">
        <v>0</v>
      </c>
      <c r="C69" s="109">
        <v>50893407.090000004</v>
      </c>
      <c r="D69" s="109">
        <v>50893407.090000004</v>
      </c>
      <c r="E69" s="109">
        <v>46107133.990000002</v>
      </c>
      <c r="F69" s="109">
        <v>35008946.340000004</v>
      </c>
      <c r="G69" s="109">
        <v>4786273.0999999996</v>
      </c>
    </row>
    <row r="70" spans="1:7">
      <c r="A70" s="103" t="s">
        <v>398</v>
      </c>
      <c r="B70" s="109">
        <v>0</v>
      </c>
      <c r="C70" s="109">
        <v>0</v>
      </c>
      <c r="D70" s="109">
        <v>0</v>
      </c>
      <c r="E70" s="109">
        <v>0</v>
      </c>
      <c r="F70" s="109">
        <v>0</v>
      </c>
      <c r="G70" s="109">
        <v>0</v>
      </c>
    </row>
    <row r="71" spans="1:7">
      <c r="A71" s="103" t="s">
        <v>397</v>
      </c>
      <c r="B71" s="109">
        <v>0</v>
      </c>
      <c r="C71" s="109">
        <v>0</v>
      </c>
      <c r="D71" s="109">
        <v>0</v>
      </c>
      <c r="E71" s="109">
        <v>0</v>
      </c>
      <c r="F71" s="109">
        <v>0</v>
      </c>
      <c r="G71" s="109">
        <v>0</v>
      </c>
    </row>
    <row r="72" spans="1:7">
      <c r="A72" s="103" t="s">
        <v>396</v>
      </c>
      <c r="B72" s="109">
        <v>0</v>
      </c>
      <c r="C72" s="109">
        <v>0</v>
      </c>
      <c r="D72" s="109">
        <v>0</v>
      </c>
      <c r="E72" s="109">
        <v>0</v>
      </c>
      <c r="F72" s="109">
        <v>0</v>
      </c>
      <c r="G72" s="109">
        <v>0</v>
      </c>
    </row>
    <row r="73" spans="1:7">
      <c r="A73" s="103" t="s">
        <v>395</v>
      </c>
      <c r="B73" s="109">
        <v>0</v>
      </c>
      <c r="C73" s="109">
        <v>0</v>
      </c>
      <c r="D73" s="109">
        <v>0</v>
      </c>
      <c r="E73" s="109">
        <v>0</v>
      </c>
      <c r="F73" s="109">
        <v>0</v>
      </c>
      <c r="G73" s="109">
        <v>0</v>
      </c>
    </row>
    <row r="74" spans="1:7">
      <c r="A74" s="103" t="s">
        <v>394</v>
      </c>
      <c r="B74" s="109">
        <v>0</v>
      </c>
      <c r="C74" s="109">
        <v>0</v>
      </c>
      <c r="D74" s="109">
        <v>0</v>
      </c>
      <c r="E74" s="109">
        <v>0</v>
      </c>
      <c r="F74" s="109">
        <v>0</v>
      </c>
      <c r="G74" s="109">
        <v>0</v>
      </c>
    </row>
    <row r="75" spans="1:7">
      <c r="A75" s="103" t="s">
        <v>393</v>
      </c>
      <c r="B75" s="109">
        <v>0</v>
      </c>
      <c r="C75" s="109">
        <v>0</v>
      </c>
      <c r="D75" s="109">
        <v>0</v>
      </c>
      <c r="E75" s="109">
        <v>0</v>
      </c>
      <c r="F75" s="109">
        <v>0</v>
      </c>
      <c r="G75" s="109">
        <v>0</v>
      </c>
    </row>
    <row r="76" spans="1:7">
      <c r="A76" s="103" t="s">
        <v>392</v>
      </c>
      <c r="B76" s="109">
        <v>0</v>
      </c>
      <c r="C76" s="109">
        <v>50893407.090000004</v>
      </c>
      <c r="D76" s="109">
        <v>50893407.090000004</v>
      </c>
      <c r="E76" s="109">
        <v>46107133.990000002</v>
      </c>
      <c r="F76" s="109">
        <v>35008946.340000004</v>
      </c>
      <c r="G76" s="109">
        <v>4786273.0999999996</v>
      </c>
    </row>
    <row r="77" spans="1:7">
      <c r="A77" s="102" t="s">
        <v>464</v>
      </c>
      <c r="B77" s="109">
        <v>140318372</v>
      </c>
      <c r="C77" s="109">
        <v>144157831.91999999</v>
      </c>
      <c r="D77" s="109">
        <v>284476203.92000002</v>
      </c>
      <c r="E77" s="109">
        <v>160495567.91</v>
      </c>
      <c r="F77" s="109">
        <v>160411089.75</v>
      </c>
      <c r="G77" s="109">
        <v>123980636.01000001</v>
      </c>
    </row>
    <row r="78" spans="1:7">
      <c r="A78" s="102" t="s">
        <v>463</v>
      </c>
      <c r="B78" s="109">
        <v>0</v>
      </c>
      <c r="C78" s="109">
        <v>0</v>
      </c>
      <c r="D78" s="109">
        <v>0</v>
      </c>
      <c r="E78" s="109">
        <v>0</v>
      </c>
      <c r="F78" s="109">
        <v>0</v>
      </c>
      <c r="G78" s="109">
        <v>0</v>
      </c>
    </row>
    <row r="79" spans="1:7">
      <c r="A79" s="103" t="s">
        <v>462</v>
      </c>
      <c r="B79" s="109">
        <v>0</v>
      </c>
      <c r="C79" s="109">
        <v>0</v>
      </c>
      <c r="D79" s="109">
        <v>0</v>
      </c>
      <c r="E79" s="109">
        <v>0</v>
      </c>
      <c r="F79" s="109">
        <v>0</v>
      </c>
      <c r="G79" s="109">
        <v>0</v>
      </c>
    </row>
    <row r="80" spans="1:7">
      <c r="A80" s="103" t="s">
        <v>461</v>
      </c>
      <c r="B80" s="109">
        <v>0</v>
      </c>
      <c r="C80" s="109">
        <v>0</v>
      </c>
      <c r="D80" s="109">
        <v>0</v>
      </c>
      <c r="E80" s="109">
        <v>0</v>
      </c>
      <c r="F80" s="109">
        <v>0</v>
      </c>
      <c r="G80" s="109">
        <v>0</v>
      </c>
    </row>
    <row r="81" spans="1:7">
      <c r="A81" s="103" t="s">
        <v>460</v>
      </c>
      <c r="B81" s="109">
        <v>0</v>
      </c>
      <c r="C81" s="109">
        <v>0</v>
      </c>
      <c r="D81" s="109">
        <v>0</v>
      </c>
      <c r="E81" s="109">
        <v>0</v>
      </c>
      <c r="F81" s="109">
        <v>0</v>
      </c>
      <c r="G81" s="109">
        <v>0</v>
      </c>
    </row>
    <row r="82" spans="1:7">
      <c r="A82" s="103" t="s">
        <v>459</v>
      </c>
      <c r="B82" s="109">
        <v>0</v>
      </c>
      <c r="C82" s="109">
        <v>0</v>
      </c>
      <c r="D82" s="109">
        <v>0</v>
      </c>
      <c r="E82" s="109">
        <v>0</v>
      </c>
      <c r="F82" s="109">
        <v>0</v>
      </c>
      <c r="G82" s="109">
        <v>0</v>
      </c>
    </row>
    <row r="83" spans="1:7">
      <c r="A83" s="103" t="s">
        <v>458</v>
      </c>
      <c r="B83" s="109">
        <v>0</v>
      </c>
      <c r="C83" s="109">
        <v>0</v>
      </c>
      <c r="D83" s="109">
        <v>0</v>
      </c>
      <c r="E83" s="109">
        <v>0</v>
      </c>
      <c r="F83" s="109">
        <v>0</v>
      </c>
      <c r="G83" s="109">
        <v>0</v>
      </c>
    </row>
    <row r="84" spans="1:7">
      <c r="A84" s="103" t="s">
        <v>457</v>
      </c>
      <c r="B84" s="109">
        <v>0</v>
      </c>
      <c r="C84" s="109">
        <v>0</v>
      </c>
      <c r="D84" s="109">
        <v>0</v>
      </c>
      <c r="E84" s="109">
        <v>0</v>
      </c>
      <c r="F84" s="109">
        <v>0</v>
      </c>
      <c r="G84" s="109">
        <v>0</v>
      </c>
    </row>
    <row r="85" spans="1:7">
      <c r="A85" s="103" t="s">
        <v>456</v>
      </c>
      <c r="B85" s="109">
        <v>0</v>
      </c>
      <c r="C85" s="109">
        <v>0</v>
      </c>
      <c r="D85" s="109">
        <v>0</v>
      </c>
      <c r="E85" s="109">
        <v>0</v>
      </c>
      <c r="F85" s="109">
        <v>0</v>
      </c>
      <c r="G85" s="109">
        <v>0</v>
      </c>
    </row>
    <row r="86" spans="1:7" ht="24">
      <c r="A86" s="102" t="s">
        <v>455</v>
      </c>
      <c r="B86" s="109">
        <v>0</v>
      </c>
      <c r="C86" s="109">
        <v>12055578.4</v>
      </c>
      <c r="D86" s="109">
        <v>12055578.4</v>
      </c>
      <c r="E86" s="109">
        <v>6923311.0599999996</v>
      </c>
      <c r="F86" s="109">
        <v>6923311.0599999996</v>
      </c>
      <c r="G86" s="109">
        <v>5132267.34</v>
      </c>
    </row>
    <row r="87" spans="1:7" ht="24">
      <c r="A87" s="103" t="s">
        <v>454</v>
      </c>
      <c r="B87" s="109">
        <v>0</v>
      </c>
      <c r="C87" s="109">
        <v>214149</v>
      </c>
      <c r="D87" s="109">
        <v>214149</v>
      </c>
      <c r="E87" s="109">
        <v>214115.9</v>
      </c>
      <c r="F87" s="109">
        <v>214115.9</v>
      </c>
      <c r="G87" s="109">
        <v>33.1</v>
      </c>
    </row>
    <row r="88" spans="1:7">
      <c r="A88" s="103" t="s">
        <v>453</v>
      </c>
      <c r="B88" s="109">
        <v>0</v>
      </c>
      <c r="C88" s="109">
        <v>0</v>
      </c>
      <c r="D88" s="109">
        <v>0</v>
      </c>
      <c r="E88" s="109">
        <v>0</v>
      </c>
      <c r="F88" s="109">
        <v>0</v>
      </c>
      <c r="G88" s="109">
        <v>0</v>
      </c>
    </row>
    <row r="89" spans="1:7" ht="24">
      <c r="A89" s="103" t="s">
        <v>452</v>
      </c>
      <c r="B89" s="109">
        <v>0</v>
      </c>
      <c r="C89" s="109">
        <v>0</v>
      </c>
      <c r="D89" s="109">
        <v>0</v>
      </c>
      <c r="E89" s="109">
        <v>0</v>
      </c>
      <c r="F89" s="109">
        <v>0</v>
      </c>
      <c r="G89" s="109">
        <v>0</v>
      </c>
    </row>
    <row r="90" spans="1:7">
      <c r="A90" s="103" t="s">
        <v>451</v>
      </c>
      <c r="B90" s="109">
        <v>0</v>
      </c>
      <c r="C90" s="109">
        <v>0</v>
      </c>
      <c r="D90" s="109">
        <v>0</v>
      </c>
      <c r="E90" s="109">
        <v>0</v>
      </c>
      <c r="F90" s="109">
        <v>0</v>
      </c>
      <c r="G90" s="109">
        <v>0</v>
      </c>
    </row>
    <row r="91" spans="1:7">
      <c r="A91" s="103" t="s">
        <v>450</v>
      </c>
      <c r="B91" s="109">
        <v>0</v>
      </c>
      <c r="C91" s="109">
        <v>245644</v>
      </c>
      <c r="D91" s="109">
        <v>245644</v>
      </c>
      <c r="E91" s="109">
        <v>152179.84</v>
      </c>
      <c r="F91" s="109">
        <v>152179.84</v>
      </c>
      <c r="G91" s="109">
        <v>93464.16</v>
      </c>
    </row>
    <row r="92" spans="1:7">
      <c r="A92" s="103" t="s">
        <v>449</v>
      </c>
      <c r="B92" s="109">
        <v>0</v>
      </c>
      <c r="C92" s="109">
        <v>3000000</v>
      </c>
      <c r="D92" s="109">
        <v>3000000</v>
      </c>
      <c r="E92" s="109">
        <v>0</v>
      </c>
      <c r="F92" s="109">
        <v>0</v>
      </c>
      <c r="G92" s="109">
        <v>3000000</v>
      </c>
    </row>
    <row r="93" spans="1:7" ht="24">
      <c r="A93" s="103" t="s">
        <v>448</v>
      </c>
      <c r="B93" s="109">
        <v>0</v>
      </c>
      <c r="C93" s="109">
        <v>7822317.5999999996</v>
      </c>
      <c r="D93" s="109">
        <v>7822317.5999999996</v>
      </c>
      <c r="E93" s="109">
        <v>5785503.7599999998</v>
      </c>
      <c r="F93" s="109">
        <v>5785503.7599999998</v>
      </c>
      <c r="G93" s="109">
        <v>2036813.84</v>
      </c>
    </row>
    <row r="94" spans="1:7">
      <c r="A94" s="103" t="s">
        <v>447</v>
      </c>
      <c r="B94" s="109">
        <v>0</v>
      </c>
      <c r="C94" s="109">
        <v>702000</v>
      </c>
      <c r="D94" s="109">
        <v>702000</v>
      </c>
      <c r="E94" s="109">
        <v>700043.76</v>
      </c>
      <c r="F94" s="109">
        <v>700043.76</v>
      </c>
      <c r="G94" s="109">
        <v>1956.24</v>
      </c>
    </row>
    <row r="95" spans="1:7">
      <c r="A95" s="103" t="s">
        <v>446</v>
      </c>
      <c r="B95" s="109">
        <v>0</v>
      </c>
      <c r="C95" s="109">
        <v>71467.8</v>
      </c>
      <c r="D95" s="109">
        <v>71467.8</v>
      </c>
      <c r="E95" s="109">
        <v>71467.8</v>
      </c>
      <c r="F95" s="109">
        <v>71467.8</v>
      </c>
      <c r="G95" s="109">
        <v>0</v>
      </c>
    </row>
    <row r="96" spans="1:7" ht="24">
      <c r="A96" s="102" t="s">
        <v>445</v>
      </c>
      <c r="B96" s="109">
        <v>71962502.739999995</v>
      </c>
      <c r="C96" s="109">
        <v>4927038.91</v>
      </c>
      <c r="D96" s="109">
        <v>76889541.650000006</v>
      </c>
      <c r="E96" s="109">
        <v>49594552.920000002</v>
      </c>
      <c r="F96" s="109">
        <v>49510074.759999998</v>
      </c>
      <c r="G96" s="109">
        <v>27294988.73</v>
      </c>
    </row>
    <row r="97" spans="1:7">
      <c r="A97" s="103" t="s">
        <v>444</v>
      </c>
      <c r="B97" s="109">
        <v>23060618.300000001</v>
      </c>
      <c r="C97" s="109">
        <v>-8345598.4500000002</v>
      </c>
      <c r="D97" s="109">
        <v>14715019.85</v>
      </c>
      <c r="E97" s="109">
        <v>7646922</v>
      </c>
      <c r="F97" s="109">
        <v>7646922</v>
      </c>
      <c r="G97" s="109">
        <v>7068097.8499999996</v>
      </c>
    </row>
    <row r="98" spans="1:7">
      <c r="A98" s="103" t="s">
        <v>443</v>
      </c>
      <c r="B98" s="109">
        <v>0</v>
      </c>
      <c r="C98" s="109">
        <v>0</v>
      </c>
      <c r="D98" s="109">
        <v>0</v>
      </c>
      <c r="E98" s="109">
        <v>0</v>
      </c>
      <c r="F98" s="109">
        <v>0</v>
      </c>
      <c r="G98" s="109">
        <v>0</v>
      </c>
    </row>
    <row r="99" spans="1:7" ht="24">
      <c r="A99" s="103" t="s">
        <v>442</v>
      </c>
      <c r="B99" s="109">
        <v>0</v>
      </c>
      <c r="C99" s="109">
        <v>13442778.25</v>
      </c>
      <c r="D99" s="109">
        <v>13442778.25</v>
      </c>
      <c r="E99" s="109">
        <v>11837703.68</v>
      </c>
      <c r="F99" s="109">
        <v>11837703.68</v>
      </c>
      <c r="G99" s="109">
        <v>1605074.57</v>
      </c>
    </row>
    <row r="100" spans="1:7">
      <c r="A100" s="103" t="s">
        <v>441</v>
      </c>
      <c r="B100" s="109">
        <v>0</v>
      </c>
      <c r="C100" s="109">
        <v>281542.92</v>
      </c>
      <c r="D100" s="109">
        <v>281542.92</v>
      </c>
      <c r="E100" s="109">
        <v>173286.9</v>
      </c>
      <c r="F100" s="109">
        <v>173286.9</v>
      </c>
      <c r="G100" s="109">
        <v>108256.02</v>
      </c>
    </row>
    <row r="101" spans="1:7" ht="24">
      <c r="A101" s="103" t="s">
        <v>440</v>
      </c>
      <c r="B101" s="109">
        <v>40467399</v>
      </c>
      <c r="C101" s="109">
        <v>160871.34</v>
      </c>
      <c r="D101" s="109">
        <v>40628270.340000004</v>
      </c>
      <c r="E101" s="109">
        <v>24723579.809999999</v>
      </c>
      <c r="F101" s="109">
        <v>24639101.649999999</v>
      </c>
      <c r="G101" s="109">
        <v>15904690.529999999</v>
      </c>
    </row>
    <row r="102" spans="1:7">
      <c r="A102" s="103" t="s">
        <v>439</v>
      </c>
      <c r="B102" s="109">
        <v>0</v>
      </c>
      <c r="C102" s="109">
        <v>0</v>
      </c>
      <c r="D102" s="109">
        <v>0</v>
      </c>
      <c r="E102" s="109">
        <v>0</v>
      </c>
      <c r="F102" s="109">
        <v>0</v>
      </c>
      <c r="G102" s="109">
        <v>0</v>
      </c>
    </row>
    <row r="103" spans="1:7">
      <c r="A103" s="103" t="s">
        <v>438</v>
      </c>
      <c r="B103" s="109">
        <v>0</v>
      </c>
      <c r="C103" s="109">
        <v>0</v>
      </c>
      <c r="D103" s="109">
        <v>0</v>
      </c>
      <c r="E103" s="109">
        <v>0</v>
      </c>
      <c r="F103" s="109">
        <v>0</v>
      </c>
      <c r="G103" s="109">
        <v>0</v>
      </c>
    </row>
    <row r="104" spans="1:7">
      <c r="A104" s="103" t="s">
        <v>437</v>
      </c>
      <c r="B104" s="109">
        <v>0</v>
      </c>
      <c r="C104" s="109">
        <v>0</v>
      </c>
      <c r="D104" s="109">
        <v>0</v>
      </c>
      <c r="E104" s="109">
        <v>0</v>
      </c>
      <c r="F104" s="109">
        <v>0</v>
      </c>
      <c r="G104" s="109">
        <v>0</v>
      </c>
    </row>
    <row r="105" spans="1:7">
      <c r="A105" s="103" t="s">
        <v>436</v>
      </c>
      <c r="B105" s="109">
        <v>8434485.4399999995</v>
      </c>
      <c r="C105" s="109">
        <v>-612555.15</v>
      </c>
      <c r="D105" s="109">
        <v>7821930.29</v>
      </c>
      <c r="E105" s="109">
        <v>5213060.53</v>
      </c>
      <c r="F105" s="109">
        <v>5213060.53</v>
      </c>
      <c r="G105" s="109">
        <v>2608869.7599999998</v>
      </c>
    </row>
    <row r="106" spans="1:7" ht="24">
      <c r="A106" s="102" t="s">
        <v>435</v>
      </c>
      <c r="B106" s="109">
        <v>3526803.62</v>
      </c>
      <c r="C106" s="109">
        <v>-526803.62</v>
      </c>
      <c r="D106" s="109">
        <v>3000000</v>
      </c>
      <c r="E106" s="109">
        <v>0</v>
      </c>
      <c r="F106" s="109">
        <v>0</v>
      </c>
      <c r="G106" s="109">
        <v>3000000</v>
      </c>
    </row>
    <row r="107" spans="1:7" ht="24">
      <c r="A107" s="103" t="s">
        <v>434</v>
      </c>
      <c r="B107" s="109">
        <v>0</v>
      </c>
      <c r="C107" s="109">
        <v>0</v>
      </c>
      <c r="D107" s="109">
        <v>0</v>
      </c>
      <c r="E107" s="109">
        <v>0</v>
      </c>
      <c r="F107" s="109">
        <v>0</v>
      </c>
      <c r="G107" s="109">
        <v>0</v>
      </c>
    </row>
    <row r="108" spans="1:7">
      <c r="A108" s="103" t="s">
        <v>433</v>
      </c>
      <c r="B108" s="109">
        <v>0</v>
      </c>
      <c r="C108" s="109">
        <v>0</v>
      </c>
      <c r="D108" s="109">
        <v>0</v>
      </c>
      <c r="E108" s="109">
        <v>0</v>
      </c>
      <c r="F108" s="109">
        <v>0</v>
      </c>
      <c r="G108" s="109">
        <v>0</v>
      </c>
    </row>
    <row r="109" spans="1:7">
      <c r="A109" s="103" t="s">
        <v>432</v>
      </c>
      <c r="B109" s="109">
        <v>3526803.62</v>
      </c>
      <c r="C109" s="109">
        <v>-526803.62</v>
      </c>
      <c r="D109" s="109">
        <v>3000000</v>
      </c>
      <c r="E109" s="109">
        <v>0</v>
      </c>
      <c r="F109" s="109">
        <v>0</v>
      </c>
      <c r="G109" s="109">
        <v>3000000</v>
      </c>
    </row>
    <row r="110" spans="1:7">
      <c r="A110" s="103" t="s">
        <v>431</v>
      </c>
      <c r="B110" s="109">
        <v>0</v>
      </c>
      <c r="C110" s="109">
        <v>0</v>
      </c>
      <c r="D110" s="109">
        <v>0</v>
      </c>
      <c r="E110" s="109">
        <v>0</v>
      </c>
      <c r="F110" s="109">
        <v>0</v>
      </c>
      <c r="G110" s="109">
        <v>0</v>
      </c>
    </row>
    <row r="111" spans="1:7">
      <c r="A111" s="103" t="s">
        <v>430</v>
      </c>
      <c r="B111" s="109">
        <v>0</v>
      </c>
      <c r="C111" s="109">
        <v>0</v>
      </c>
      <c r="D111" s="109">
        <v>0</v>
      </c>
      <c r="E111" s="109">
        <v>0</v>
      </c>
      <c r="F111" s="109">
        <v>0</v>
      </c>
      <c r="G111" s="109">
        <v>0</v>
      </c>
    </row>
    <row r="112" spans="1:7" ht="24">
      <c r="A112" s="103" t="s">
        <v>429</v>
      </c>
      <c r="B112" s="109">
        <v>0</v>
      </c>
      <c r="C112" s="109">
        <v>0</v>
      </c>
      <c r="D112" s="109">
        <v>0</v>
      </c>
      <c r="E112" s="109">
        <v>0</v>
      </c>
      <c r="F112" s="109">
        <v>0</v>
      </c>
      <c r="G112" s="109">
        <v>0</v>
      </c>
    </row>
    <row r="113" spans="1:7">
      <c r="A113" s="103" t="s">
        <v>428</v>
      </c>
      <c r="B113" s="109">
        <v>0</v>
      </c>
      <c r="C113" s="109">
        <v>0</v>
      </c>
      <c r="D113" s="109">
        <v>0</v>
      </c>
      <c r="E113" s="109">
        <v>0</v>
      </c>
      <c r="F113" s="109">
        <v>0</v>
      </c>
      <c r="G113" s="109">
        <v>0</v>
      </c>
    </row>
    <row r="114" spans="1:7">
      <c r="A114" s="103" t="s">
        <v>427</v>
      </c>
      <c r="B114" s="109">
        <v>0</v>
      </c>
      <c r="C114" s="109">
        <v>0</v>
      </c>
      <c r="D114" s="109">
        <v>0</v>
      </c>
      <c r="E114" s="109">
        <v>0</v>
      </c>
      <c r="F114" s="109">
        <v>0</v>
      </c>
      <c r="G114" s="109">
        <v>0</v>
      </c>
    </row>
    <row r="115" spans="1:7">
      <c r="A115" s="103" t="s">
        <v>426</v>
      </c>
      <c r="B115" s="109">
        <v>0</v>
      </c>
      <c r="C115" s="109">
        <v>0</v>
      </c>
      <c r="D115" s="109">
        <v>0</v>
      </c>
      <c r="E115" s="109">
        <v>0</v>
      </c>
      <c r="F115" s="109">
        <v>0</v>
      </c>
      <c r="G115" s="109">
        <v>0</v>
      </c>
    </row>
    <row r="116" spans="1:7" ht="24">
      <c r="A116" s="102" t="s">
        <v>425</v>
      </c>
      <c r="B116" s="109">
        <v>0</v>
      </c>
      <c r="C116" s="109">
        <v>8320413.0700000003</v>
      </c>
      <c r="D116" s="109">
        <v>8320413.0700000003</v>
      </c>
      <c r="E116" s="109">
        <v>8224203.4199999999</v>
      </c>
      <c r="F116" s="109">
        <v>8224203.4199999999</v>
      </c>
      <c r="G116" s="109">
        <v>96209.65</v>
      </c>
    </row>
    <row r="117" spans="1:7">
      <c r="A117" s="103" t="s">
        <v>424</v>
      </c>
      <c r="B117" s="109">
        <v>0</v>
      </c>
      <c r="C117" s="109">
        <v>335333.96000000002</v>
      </c>
      <c r="D117" s="109">
        <v>335333.96000000002</v>
      </c>
      <c r="E117" s="109">
        <v>335333.96000000002</v>
      </c>
      <c r="F117" s="109">
        <v>335333.96000000002</v>
      </c>
      <c r="G117" s="109">
        <v>0</v>
      </c>
    </row>
    <row r="118" spans="1:7">
      <c r="A118" s="103" t="s">
        <v>423</v>
      </c>
      <c r="B118" s="109">
        <v>0</v>
      </c>
      <c r="C118" s="109">
        <v>2492341.09</v>
      </c>
      <c r="D118" s="109">
        <v>2492341.09</v>
      </c>
      <c r="E118" s="109">
        <v>2492341.09</v>
      </c>
      <c r="F118" s="109">
        <v>2492341.09</v>
      </c>
      <c r="G118" s="109">
        <v>0</v>
      </c>
    </row>
    <row r="119" spans="1:7">
      <c r="A119" s="103" t="s">
        <v>422</v>
      </c>
      <c r="B119" s="109">
        <v>0</v>
      </c>
      <c r="C119" s="109">
        <v>0</v>
      </c>
      <c r="D119" s="109">
        <v>0</v>
      </c>
      <c r="E119" s="109">
        <v>0</v>
      </c>
      <c r="F119" s="109">
        <v>0</v>
      </c>
      <c r="G119" s="109">
        <v>0</v>
      </c>
    </row>
    <row r="120" spans="1:7">
      <c r="A120" s="103" t="s">
        <v>421</v>
      </c>
      <c r="B120" s="109">
        <v>0</v>
      </c>
      <c r="C120" s="109">
        <v>0</v>
      </c>
      <c r="D120" s="109">
        <v>0</v>
      </c>
      <c r="E120" s="109">
        <v>0</v>
      </c>
      <c r="F120" s="109">
        <v>0</v>
      </c>
      <c r="G120" s="109">
        <v>0</v>
      </c>
    </row>
    <row r="121" spans="1:7">
      <c r="A121" s="103" t="s">
        <v>420</v>
      </c>
      <c r="B121" s="109">
        <v>0</v>
      </c>
      <c r="C121" s="109">
        <v>0</v>
      </c>
      <c r="D121" s="109">
        <v>0</v>
      </c>
      <c r="E121" s="109">
        <v>0</v>
      </c>
      <c r="F121" s="109">
        <v>0</v>
      </c>
      <c r="G121" s="109">
        <v>0</v>
      </c>
    </row>
    <row r="122" spans="1:7">
      <c r="A122" s="103" t="s">
        <v>419</v>
      </c>
      <c r="B122" s="109">
        <v>0</v>
      </c>
      <c r="C122" s="109">
        <v>1050786.82</v>
      </c>
      <c r="D122" s="109">
        <v>1050786.82</v>
      </c>
      <c r="E122" s="109">
        <v>954577.17</v>
      </c>
      <c r="F122" s="109">
        <v>954577.17</v>
      </c>
      <c r="G122" s="109">
        <v>96209.65</v>
      </c>
    </row>
    <row r="123" spans="1:7">
      <c r="A123" s="103" t="s">
        <v>418</v>
      </c>
      <c r="B123" s="109">
        <v>0</v>
      </c>
      <c r="C123" s="109">
        <v>0</v>
      </c>
      <c r="D123" s="109">
        <v>0</v>
      </c>
      <c r="E123" s="109">
        <v>0</v>
      </c>
      <c r="F123" s="109">
        <v>0</v>
      </c>
      <c r="G123" s="109">
        <v>0</v>
      </c>
    </row>
    <row r="124" spans="1:7">
      <c r="A124" s="103" t="s">
        <v>417</v>
      </c>
      <c r="B124" s="109">
        <v>0</v>
      </c>
      <c r="C124" s="109">
        <v>4319200</v>
      </c>
      <c r="D124" s="109">
        <v>4319200</v>
      </c>
      <c r="E124" s="109">
        <v>4319200</v>
      </c>
      <c r="F124" s="109">
        <v>4319200</v>
      </c>
      <c r="G124" s="109">
        <v>0</v>
      </c>
    </row>
    <row r="125" spans="1:7">
      <c r="A125" s="111" t="s">
        <v>416</v>
      </c>
      <c r="B125" s="110">
        <v>0</v>
      </c>
      <c r="C125" s="110">
        <v>122751.2</v>
      </c>
      <c r="D125" s="110">
        <v>122751.2</v>
      </c>
      <c r="E125" s="110">
        <v>122751.2</v>
      </c>
      <c r="F125" s="110">
        <v>122751.2</v>
      </c>
      <c r="G125" s="110">
        <v>0</v>
      </c>
    </row>
    <row r="126" spans="1:7">
      <c r="A126" s="102" t="s">
        <v>415</v>
      </c>
      <c r="B126" s="109">
        <v>48829065.640000001</v>
      </c>
      <c r="C126" s="109">
        <v>105713754.68000001</v>
      </c>
      <c r="D126" s="109">
        <v>154542820.31999999</v>
      </c>
      <c r="E126" s="109">
        <v>70970055.120000005</v>
      </c>
      <c r="F126" s="109">
        <v>70970055.120000005</v>
      </c>
      <c r="G126" s="109">
        <v>83572765.200000003</v>
      </c>
    </row>
    <row r="127" spans="1:7">
      <c r="A127" s="103" t="s">
        <v>414</v>
      </c>
      <c r="B127" s="109">
        <v>48829065.640000001</v>
      </c>
      <c r="C127" s="109">
        <v>105713754.68000001</v>
      </c>
      <c r="D127" s="109">
        <v>154542820.31999999</v>
      </c>
      <c r="E127" s="109">
        <v>70970055.120000005</v>
      </c>
      <c r="F127" s="109">
        <v>70970055.120000005</v>
      </c>
      <c r="G127" s="109">
        <v>83572765.200000003</v>
      </c>
    </row>
    <row r="128" spans="1:7">
      <c r="A128" s="103" t="s">
        <v>413</v>
      </c>
      <c r="B128" s="109">
        <v>0</v>
      </c>
      <c r="C128" s="109">
        <v>0</v>
      </c>
      <c r="D128" s="109">
        <v>0</v>
      </c>
      <c r="E128" s="109">
        <v>0</v>
      </c>
      <c r="F128" s="109">
        <v>0</v>
      </c>
      <c r="G128" s="109">
        <v>0</v>
      </c>
    </row>
    <row r="129" spans="1:7">
      <c r="A129" s="103" t="s">
        <v>412</v>
      </c>
      <c r="B129" s="109">
        <v>0</v>
      </c>
      <c r="C129" s="109">
        <v>0</v>
      </c>
      <c r="D129" s="109">
        <v>0</v>
      </c>
      <c r="E129" s="109">
        <v>0</v>
      </c>
      <c r="F129" s="109">
        <v>0</v>
      </c>
      <c r="G129" s="109">
        <v>0</v>
      </c>
    </row>
    <row r="130" spans="1:7" ht="24">
      <c r="A130" s="102" t="s">
        <v>411</v>
      </c>
      <c r="B130" s="109">
        <v>0</v>
      </c>
      <c r="C130" s="109">
        <v>0</v>
      </c>
      <c r="D130" s="109">
        <v>0</v>
      </c>
      <c r="E130" s="109">
        <v>0</v>
      </c>
      <c r="F130" s="109">
        <v>0</v>
      </c>
      <c r="G130" s="109">
        <v>0</v>
      </c>
    </row>
    <row r="131" spans="1:7" ht="24">
      <c r="A131" s="103" t="s">
        <v>410</v>
      </c>
      <c r="B131" s="109">
        <v>0</v>
      </c>
      <c r="C131" s="109">
        <v>0</v>
      </c>
      <c r="D131" s="109">
        <v>0</v>
      </c>
      <c r="E131" s="109">
        <v>0</v>
      </c>
      <c r="F131" s="109">
        <v>0</v>
      </c>
      <c r="G131" s="109">
        <v>0</v>
      </c>
    </row>
    <row r="132" spans="1:7">
      <c r="A132" s="103" t="s">
        <v>409</v>
      </c>
      <c r="B132" s="109">
        <v>0</v>
      </c>
      <c r="C132" s="109">
        <v>0</v>
      </c>
      <c r="D132" s="109">
        <v>0</v>
      </c>
      <c r="E132" s="109">
        <v>0</v>
      </c>
      <c r="F132" s="109">
        <v>0</v>
      </c>
      <c r="G132" s="109">
        <v>0</v>
      </c>
    </row>
    <row r="133" spans="1:7">
      <c r="A133" s="103" t="s">
        <v>408</v>
      </c>
      <c r="B133" s="109">
        <v>0</v>
      </c>
      <c r="C133" s="109">
        <v>0</v>
      </c>
      <c r="D133" s="109">
        <v>0</v>
      </c>
      <c r="E133" s="109">
        <v>0</v>
      </c>
      <c r="F133" s="109">
        <v>0</v>
      </c>
      <c r="G133" s="109">
        <v>0</v>
      </c>
    </row>
    <row r="134" spans="1:7">
      <c r="A134" s="103" t="s">
        <v>407</v>
      </c>
      <c r="B134" s="109">
        <v>0</v>
      </c>
      <c r="C134" s="109">
        <v>0</v>
      </c>
      <c r="D134" s="109">
        <v>0</v>
      </c>
      <c r="E134" s="109">
        <v>0</v>
      </c>
      <c r="F134" s="109">
        <v>0</v>
      </c>
      <c r="G134" s="109">
        <v>0</v>
      </c>
    </row>
    <row r="135" spans="1:7" ht="24">
      <c r="A135" s="103" t="s">
        <v>406</v>
      </c>
      <c r="B135" s="109">
        <v>0</v>
      </c>
      <c r="C135" s="109">
        <v>0</v>
      </c>
      <c r="D135" s="109">
        <v>0</v>
      </c>
      <c r="E135" s="109">
        <v>0</v>
      </c>
      <c r="F135" s="109">
        <v>0</v>
      </c>
      <c r="G135" s="109">
        <v>0</v>
      </c>
    </row>
    <row r="136" spans="1:7">
      <c r="A136" s="103" t="s">
        <v>405</v>
      </c>
      <c r="B136" s="109">
        <v>0</v>
      </c>
      <c r="C136" s="109">
        <v>0</v>
      </c>
      <c r="D136" s="109">
        <v>0</v>
      </c>
      <c r="E136" s="109">
        <v>0</v>
      </c>
      <c r="F136" s="109">
        <v>0</v>
      </c>
      <c r="G136" s="109">
        <v>0</v>
      </c>
    </row>
    <row r="137" spans="1:7" ht="24">
      <c r="A137" s="103" t="s">
        <v>404</v>
      </c>
      <c r="B137" s="109">
        <v>0</v>
      </c>
      <c r="C137" s="109">
        <v>0</v>
      </c>
      <c r="D137" s="109">
        <v>0</v>
      </c>
      <c r="E137" s="109">
        <v>0</v>
      </c>
      <c r="F137" s="109">
        <v>0</v>
      </c>
      <c r="G137" s="109">
        <v>0</v>
      </c>
    </row>
    <row r="138" spans="1:7">
      <c r="A138" s="102" t="s">
        <v>403</v>
      </c>
      <c r="B138" s="109">
        <v>0</v>
      </c>
      <c r="C138" s="109">
        <v>0</v>
      </c>
      <c r="D138" s="109">
        <v>0</v>
      </c>
      <c r="E138" s="109">
        <v>0</v>
      </c>
      <c r="F138" s="109">
        <v>0</v>
      </c>
      <c r="G138" s="109">
        <v>0</v>
      </c>
    </row>
    <row r="139" spans="1:7">
      <c r="A139" s="103" t="s">
        <v>402</v>
      </c>
      <c r="B139" s="109">
        <v>0</v>
      </c>
      <c r="C139" s="109">
        <v>0</v>
      </c>
      <c r="D139" s="109">
        <v>0</v>
      </c>
      <c r="E139" s="109">
        <v>0</v>
      </c>
      <c r="F139" s="109">
        <v>0</v>
      </c>
      <c r="G139" s="109">
        <v>0</v>
      </c>
    </row>
    <row r="140" spans="1:7">
      <c r="A140" s="103" t="s">
        <v>401</v>
      </c>
      <c r="B140" s="109">
        <v>0</v>
      </c>
      <c r="C140" s="109">
        <v>0</v>
      </c>
      <c r="D140" s="109">
        <v>0</v>
      </c>
      <c r="E140" s="109">
        <v>0</v>
      </c>
      <c r="F140" s="109">
        <v>0</v>
      </c>
      <c r="G140" s="109">
        <v>0</v>
      </c>
    </row>
    <row r="141" spans="1:7">
      <c r="A141" s="103" t="s">
        <v>400</v>
      </c>
      <c r="B141" s="109">
        <v>0</v>
      </c>
      <c r="C141" s="109">
        <v>0</v>
      </c>
      <c r="D141" s="109">
        <v>0</v>
      </c>
      <c r="E141" s="109">
        <v>0</v>
      </c>
      <c r="F141" s="109">
        <v>0</v>
      </c>
      <c r="G141" s="109">
        <v>0</v>
      </c>
    </row>
    <row r="142" spans="1:7">
      <c r="A142" s="102" t="s">
        <v>399</v>
      </c>
      <c r="B142" s="109">
        <v>16000000</v>
      </c>
      <c r="C142" s="109">
        <v>13667850.48</v>
      </c>
      <c r="D142" s="109">
        <v>29667850.48</v>
      </c>
      <c r="E142" s="109">
        <v>24783445.390000001</v>
      </c>
      <c r="F142" s="109">
        <v>24783445.390000001</v>
      </c>
      <c r="G142" s="109">
        <v>4884405.09</v>
      </c>
    </row>
    <row r="143" spans="1:7">
      <c r="A143" s="103" t="s">
        <v>398</v>
      </c>
      <c r="B143" s="109">
        <v>7818180</v>
      </c>
      <c r="C143" s="109">
        <v>0</v>
      </c>
      <c r="D143" s="109">
        <v>7818180</v>
      </c>
      <c r="E143" s="109">
        <v>5863635</v>
      </c>
      <c r="F143" s="109">
        <v>5863635</v>
      </c>
      <c r="G143" s="109">
        <v>1954545</v>
      </c>
    </row>
    <row r="144" spans="1:7">
      <c r="A144" s="103" t="s">
        <v>397</v>
      </c>
      <c r="B144" s="109">
        <v>8181820</v>
      </c>
      <c r="C144" s="109">
        <v>-2504659.92</v>
      </c>
      <c r="D144" s="109">
        <v>5677160.0800000001</v>
      </c>
      <c r="E144" s="109">
        <v>2747299.99</v>
      </c>
      <c r="F144" s="109">
        <v>2747299.99</v>
      </c>
      <c r="G144" s="109">
        <v>2929860.09</v>
      </c>
    </row>
    <row r="145" spans="1:7">
      <c r="A145" s="103" t="s">
        <v>396</v>
      </c>
      <c r="B145" s="109">
        <v>0</v>
      </c>
      <c r="C145" s="109">
        <v>0</v>
      </c>
      <c r="D145" s="109">
        <v>0</v>
      </c>
      <c r="E145" s="109">
        <v>0</v>
      </c>
      <c r="F145" s="109">
        <v>0</v>
      </c>
      <c r="G145" s="109">
        <v>0</v>
      </c>
    </row>
    <row r="146" spans="1:7">
      <c r="A146" s="103" t="s">
        <v>395</v>
      </c>
      <c r="B146" s="109">
        <v>0</v>
      </c>
      <c r="C146" s="109">
        <v>0</v>
      </c>
      <c r="D146" s="109">
        <v>0</v>
      </c>
      <c r="E146" s="109">
        <v>0</v>
      </c>
      <c r="F146" s="109">
        <v>0</v>
      </c>
      <c r="G146" s="109">
        <v>0</v>
      </c>
    </row>
    <row r="147" spans="1:7">
      <c r="A147" s="103" t="s">
        <v>394</v>
      </c>
      <c r="B147" s="109">
        <v>0</v>
      </c>
      <c r="C147" s="109">
        <v>0</v>
      </c>
      <c r="D147" s="109">
        <v>0</v>
      </c>
      <c r="E147" s="109">
        <v>0</v>
      </c>
      <c r="F147" s="109">
        <v>0</v>
      </c>
      <c r="G147" s="109">
        <v>0</v>
      </c>
    </row>
    <row r="148" spans="1:7">
      <c r="A148" s="103" t="s">
        <v>393</v>
      </c>
      <c r="B148" s="109">
        <v>0</v>
      </c>
      <c r="C148" s="109">
        <v>0</v>
      </c>
      <c r="D148" s="109">
        <v>0</v>
      </c>
      <c r="E148" s="109">
        <v>0</v>
      </c>
      <c r="F148" s="109">
        <v>0</v>
      </c>
      <c r="G148" s="109">
        <v>0</v>
      </c>
    </row>
    <row r="149" spans="1:7">
      <c r="A149" s="103" t="s">
        <v>392</v>
      </c>
      <c r="B149" s="109">
        <v>0</v>
      </c>
      <c r="C149" s="109">
        <v>16172510.4</v>
      </c>
      <c r="D149" s="109">
        <v>16172510.4</v>
      </c>
      <c r="E149" s="109">
        <v>16172510.4</v>
      </c>
      <c r="F149" s="109">
        <v>16172510.4</v>
      </c>
      <c r="G149" s="109">
        <v>0</v>
      </c>
    </row>
    <row r="150" spans="1:7">
      <c r="A150" s="108" t="s">
        <v>391</v>
      </c>
      <c r="B150" s="107">
        <v>1410330210</v>
      </c>
      <c r="C150" s="107">
        <v>354140868.69</v>
      </c>
      <c r="D150" s="107">
        <v>1764471078.6900001</v>
      </c>
      <c r="E150" s="107">
        <v>1108327998.47</v>
      </c>
      <c r="F150" s="107">
        <v>1021901004.79</v>
      </c>
      <c r="G150" s="107">
        <v>656143080.22000003</v>
      </c>
    </row>
    <row r="151" spans="1:7" ht="24.75" customHeight="1">
      <c r="A151" s="186" t="s">
        <v>390</v>
      </c>
      <c r="B151" s="186"/>
      <c r="C151" s="186"/>
      <c r="D151" s="186"/>
      <c r="E151" s="186"/>
      <c r="F151" s="186"/>
      <c r="G151" s="186"/>
    </row>
  </sheetData>
  <mergeCells count="5">
    <mergeCell ref="A1:G1"/>
    <mergeCell ref="A2:A3"/>
    <mergeCell ref="B2:F2"/>
    <mergeCell ref="G2:G3"/>
    <mergeCell ref="A151:G151"/>
  </mergeCells>
  <printOptions horizontalCentered="1"/>
  <pageMargins left="0.70866141732283472" right="0.70866141732283472" top="0.74803149606299213" bottom="0.74803149606299213" header="0.31496062992125984" footer="0.31496062992125984"/>
  <pageSetup scale="75" fitToHeight="0" orientation="portrait" r:id="rId1"/>
  <rowBreaks count="2" manualBreakCount="2">
    <brk id="64" max="6" man="1"/>
    <brk id="12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showGridLines="0" workbookViewId="0">
      <selection activeCell="E18" sqref="E18"/>
    </sheetView>
  </sheetViews>
  <sheetFormatPr baseColWidth="10" defaultColWidth="7.5703125" defaultRowHeight="12.75"/>
  <cols>
    <col min="1" max="1" width="50.28515625" style="98" customWidth="1"/>
    <col min="2" max="2" width="11.28515625" style="98" bestFit="1" customWidth="1"/>
    <col min="3" max="3" width="10.7109375" style="98" customWidth="1"/>
    <col min="4" max="6" width="11.28515625" style="98" bestFit="1" customWidth="1"/>
    <col min="7" max="7" width="10.28515625" style="98" bestFit="1" customWidth="1"/>
    <col min="8" max="16384" width="7.5703125" style="98"/>
  </cols>
  <sheetData>
    <row r="1" spans="1:7" ht="70.900000000000006" customHeight="1">
      <c r="A1" s="187" t="s">
        <v>474</v>
      </c>
      <c r="B1" s="188"/>
      <c r="C1" s="188"/>
      <c r="D1" s="188"/>
      <c r="E1" s="188"/>
      <c r="F1" s="188"/>
      <c r="G1" s="188"/>
    </row>
    <row r="2" spans="1:7" ht="18" customHeight="1">
      <c r="A2" s="180" t="s">
        <v>5</v>
      </c>
      <c r="B2" s="189" t="s">
        <v>467</v>
      </c>
      <c r="C2" s="190"/>
      <c r="D2" s="190"/>
      <c r="E2" s="190"/>
      <c r="F2" s="191"/>
      <c r="G2" s="192" t="s">
        <v>466</v>
      </c>
    </row>
    <row r="3" spans="1:7" ht="22.5" customHeight="1">
      <c r="A3" s="181"/>
      <c r="B3" s="116" t="s">
        <v>380</v>
      </c>
      <c r="C3" s="106" t="s">
        <v>346</v>
      </c>
      <c r="D3" s="116" t="s">
        <v>345</v>
      </c>
      <c r="E3" s="116" t="s">
        <v>344</v>
      </c>
      <c r="F3" s="115" t="s">
        <v>379</v>
      </c>
      <c r="G3" s="193"/>
    </row>
    <row r="4" spans="1:7" ht="13.9" customHeight="1">
      <c r="A4" s="105" t="s">
        <v>473</v>
      </c>
      <c r="B4" s="104">
        <v>1270011838</v>
      </c>
      <c r="C4" s="104">
        <v>209983036.77000001</v>
      </c>
      <c r="D4" s="104">
        <v>1479994874.77</v>
      </c>
      <c r="E4" s="104">
        <v>947832430.55999994</v>
      </c>
      <c r="F4" s="104">
        <v>861489915.03999996</v>
      </c>
      <c r="G4" s="104">
        <v>532162444.20999998</v>
      </c>
    </row>
    <row r="5" spans="1:7" ht="13.5" customHeight="1">
      <c r="A5" s="103" t="s">
        <v>471</v>
      </c>
      <c r="B5" s="101">
        <v>0</v>
      </c>
      <c r="C5" s="101">
        <v>0</v>
      </c>
      <c r="D5" s="101">
        <v>0</v>
      </c>
      <c r="E5" s="101">
        <v>0</v>
      </c>
      <c r="F5" s="101">
        <v>0</v>
      </c>
      <c r="G5" s="101">
        <v>0</v>
      </c>
    </row>
    <row r="6" spans="1:7" ht="13.5" customHeight="1">
      <c r="A6" s="103" t="s">
        <v>470</v>
      </c>
      <c r="B6" s="101">
        <v>1226493859.8900001</v>
      </c>
      <c r="C6" s="101">
        <v>208468036.77000001</v>
      </c>
      <c r="D6" s="101">
        <v>1434961896.6600001</v>
      </c>
      <c r="E6" s="101">
        <v>915897872.45000005</v>
      </c>
      <c r="F6" s="101">
        <v>829555356.92999995</v>
      </c>
      <c r="G6" s="101">
        <v>519064024.20999998</v>
      </c>
    </row>
    <row r="7" spans="1:7" ht="13.5" customHeight="1">
      <c r="A7" s="103" t="s">
        <v>469</v>
      </c>
      <c r="B7" s="101">
        <v>43517978.109999999</v>
      </c>
      <c r="C7" s="101">
        <v>1515000</v>
      </c>
      <c r="D7" s="101">
        <v>45032978.109999999</v>
      </c>
      <c r="E7" s="101">
        <v>31934558.109999999</v>
      </c>
      <c r="F7" s="101">
        <v>31934558.109999999</v>
      </c>
      <c r="G7" s="101">
        <v>13098420</v>
      </c>
    </row>
    <row r="8" spans="1:7" ht="13.5" customHeight="1">
      <c r="A8" s="102" t="s">
        <v>472</v>
      </c>
      <c r="B8" s="101">
        <v>140318372</v>
      </c>
      <c r="C8" s="101">
        <v>144157831.91999999</v>
      </c>
      <c r="D8" s="101">
        <v>284476203.92000002</v>
      </c>
      <c r="E8" s="101">
        <v>160495567.91</v>
      </c>
      <c r="F8" s="101">
        <v>160411089.75</v>
      </c>
      <c r="G8" s="101">
        <v>123980636.01000001</v>
      </c>
    </row>
    <row r="9" spans="1:7" ht="13.5" customHeight="1">
      <c r="A9" s="103" t="s">
        <v>471</v>
      </c>
      <c r="B9" s="101">
        <v>0</v>
      </c>
      <c r="C9" s="101">
        <v>0</v>
      </c>
      <c r="D9" s="101">
        <v>0</v>
      </c>
      <c r="E9" s="101">
        <v>0</v>
      </c>
      <c r="F9" s="101">
        <v>0</v>
      </c>
      <c r="G9" s="101">
        <v>0</v>
      </c>
    </row>
    <row r="10" spans="1:7" ht="13.5" customHeight="1">
      <c r="A10" s="103" t="s">
        <v>470</v>
      </c>
      <c r="B10" s="101">
        <v>140318372</v>
      </c>
      <c r="C10" s="101">
        <v>144157831.91999999</v>
      </c>
      <c r="D10" s="101">
        <v>284476203.92000002</v>
      </c>
      <c r="E10" s="101">
        <v>160495567.91</v>
      </c>
      <c r="F10" s="101">
        <v>160411089.75</v>
      </c>
      <c r="G10" s="101">
        <v>123980636.01000001</v>
      </c>
    </row>
    <row r="11" spans="1:7" ht="13.5" customHeight="1">
      <c r="A11" s="103" t="s">
        <v>469</v>
      </c>
      <c r="B11" s="101">
        <v>0</v>
      </c>
      <c r="C11" s="101">
        <v>0</v>
      </c>
      <c r="D11" s="101">
        <v>0</v>
      </c>
      <c r="E11" s="101">
        <v>0</v>
      </c>
      <c r="F11" s="101">
        <v>0</v>
      </c>
      <c r="G11" s="101">
        <v>0</v>
      </c>
    </row>
    <row r="12" spans="1:7" ht="17.649999999999999" customHeight="1">
      <c r="A12" s="100" t="s">
        <v>391</v>
      </c>
      <c r="B12" s="99">
        <v>1410330210</v>
      </c>
      <c r="C12" s="99">
        <v>354140868.69</v>
      </c>
      <c r="D12" s="99">
        <v>1764471078.6900001</v>
      </c>
      <c r="E12" s="99">
        <v>1108327998.47</v>
      </c>
      <c r="F12" s="99">
        <v>1021901004.79</v>
      </c>
      <c r="G12" s="99">
        <v>656143080.22000003</v>
      </c>
    </row>
    <row r="13" spans="1:7" ht="23.45" customHeight="1">
      <c r="A13" s="194" t="s">
        <v>390</v>
      </c>
      <c r="B13" s="194"/>
      <c r="C13" s="194"/>
      <c r="D13" s="194"/>
      <c r="E13" s="194"/>
      <c r="F13" s="194"/>
      <c r="G13" s="194"/>
    </row>
  </sheetData>
  <mergeCells count="5">
    <mergeCell ref="A1:G1"/>
    <mergeCell ref="A2:A3"/>
    <mergeCell ref="B2:F2"/>
    <mergeCell ref="G2:G3"/>
    <mergeCell ref="A13:G13"/>
  </mergeCell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showGridLines="0" zoomScaleNormal="100" zoomScaleSheetLayoutView="90" workbookViewId="0">
      <selection activeCell="E20" sqref="E20"/>
    </sheetView>
  </sheetViews>
  <sheetFormatPr baseColWidth="10" defaultColWidth="7.5703125" defaultRowHeight="12.75"/>
  <cols>
    <col min="1" max="1" width="50.28515625" style="98" customWidth="1"/>
    <col min="2" max="2" width="12.7109375" style="98" bestFit="1" customWidth="1"/>
    <col min="3" max="3" width="13.7109375" style="98" customWidth="1"/>
    <col min="4" max="6" width="12.7109375" style="98" bestFit="1" customWidth="1"/>
    <col min="7" max="7" width="11.28515625" style="98" bestFit="1" customWidth="1"/>
    <col min="8" max="16384" width="7.5703125" style="98"/>
  </cols>
  <sheetData>
    <row r="1" spans="1:7" ht="82.9" customHeight="1">
      <c r="A1" s="158" t="s">
        <v>509</v>
      </c>
      <c r="B1" s="159"/>
      <c r="C1" s="159"/>
      <c r="D1" s="159"/>
      <c r="E1" s="159"/>
      <c r="F1" s="159"/>
      <c r="G1" s="159"/>
    </row>
    <row r="2" spans="1:7" ht="18" customHeight="1">
      <c r="A2" s="180" t="s">
        <v>5</v>
      </c>
      <c r="B2" s="189" t="s">
        <v>467</v>
      </c>
      <c r="C2" s="190"/>
      <c r="D2" s="190"/>
      <c r="E2" s="190"/>
      <c r="F2" s="191"/>
      <c r="G2" s="184" t="s">
        <v>466</v>
      </c>
    </row>
    <row r="3" spans="1:7" ht="24">
      <c r="A3" s="181"/>
      <c r="B3" s="106" t="s">
        <v>380</v>
      </c>
      <c r="C3" s="120" t="s">
        <v>346</v>
      </c>
      <c r="D3" s="106" t="s">
        <v>345</v>
      </c>
      <c r="E3" s="106" t="s">
        <v>344</v>
      </c>
      <c r="F3" s="106" t="s">
        <v>379</v>
      </c>
      <c r="G3" s="185"/>
    </row>
    <row r="4" spans="1:7">
      <c r="A4" s="105" t="s">
        <v>508</v>
      </c>
      <c r="B4" s="119">
        <v>1270011838</v>
      </c>
      <c r="C4" s="119">
        <v>209983036.77000001</v>
      </c>
      <c r="D4" s="119">
        <v>1479994874.77</v>
      </c>
      <c r="E4" s="119">
        <v>947832430.55999994</v>
      </c>
      <c r="F4" s="119">
        <v>861489915.03999996</v>
      </c>
      <c r="G4" s="119">
        <v>532162444.20999998</v>
      </c>
    </row>
    <row r="5" spans="1:7">
      <c r="A5" s="102" t="s">
        <v>506</v>
      </c>
      <c r="B5" s="118">
        <v>666120373.73000002</v>
      </c>
      <c r="C5" s="118">
        <v>21048831.260000002</v>
      </c>
      <c r="D5" s="118">
        <v>687169204.99000001</v>
      </c>
      <c r="E5" s="118">
        <v>506288627.91000003</v>
      </c>
      <c r="F5" s="118">
        <v>455105271.10000002</v>
      </c>
      <c r="G5" s="118">
        <v>180880577.08000001</v>
      </c>
    </row>
    <row r="6" spans="1:7">
      <c r="A6" s="103" t="s">
        <v>505</v>
      </c>
      <c r="B6" s="118">
        <v>28303843.190000001</v>
      </c>
      <c r="C6" s="118">
        <v>321696.89</v>
      </c>
      <c r="D6" s="118">
        <v>28625540.079999998</v>
      </c>
      <c r="E6" s="118">
        <v>20605534.359999999</v>
      </c>
      <c r="F6" s="118">
        <v>18330653.390000001</v>
      </c>
      <c r="G6" s="118">
        <v>8020005.7199999997</v>
      </c>
    </row>
    <row r="7" spans="1:7">
      <c r="A7" s="103" t="s">
        <v>504</v>
      </c>
      <c r="B7" s="118">
        <v>0</v>
      </c>
      <c r="C7" s="118">
        <v>0</v>
      </c>
      <c r="D7" s="118">
        <v>0</v>
      </c>
      <c r="E7" s="118">
        <v>0</v>
      </c>
      <c r="F7" s="118">
        <v>0</v>
      </c>
      <c r="G7" s="118">
        <v>0</v>
      </c>
    </row>
    <row r="8" spans="1:7">
      <c r="A8" s="103" t="s">
        <v>503</v>
      </c>
      <c r="B8" s="118">
        <v>107240623.95</v>
      </c>
      <c r="C8" s="118">
        <v>-271886.86</v>
      </c>
      <c r="D8" s="118">
        <v>106968737.09</v>
      </c>
      <c r="E8" s="118">
        <v>79041123.489999995</v>
      </c>
      <c r="F8" s="118">
        <v>71348012.719999999</v>
      </c>
      <c r="G8" s="118">
        <v>27927613.600000001</v>
      </c>
    </row>
    <row r="9" spans="1:7">
      <c r="A9" s="103" t="s">
        <v>502</v>
      </c>
      <c r="B9" s="118">
        <v>0</v>
      </c>
      <c r="C9" s="118">
        <v>0</v>
      </c>
      <c r="D9" s="118">
        <v>0</v>
      </c>
      <c r="E9" s="118">
        <v>0</v>
      </c>
      <c r="F9" s="118">
        <v>0</v>
      </c>
      <c r="G9" s="118">
        <v>0</v>
      </c>
    </row>
    <row r="10" spans="1:7">
      <c r="A10" s="103" t="s">
        <v>501</v>
      </c>
      <c r="B10" s="118">
        <v>58590830.130000003</v>
      </c>
      <c r="C10" s="118">
        <v>19811944.489999998</v>
      </c>
      <c r="D10" s="118">
        <v>78402774.620000005</v>
      </c>
      <c r="E10" s="118">
        <v>57769002.240000002</v>
      </c>
      <c r="F10" s="118">
        <v>54091626.979999997</v>
      </c>
      <c r="G10" s="118">
        <v>20633772.379999999</v>
      </c>
    </row>
    <row r="11" spans="1:7">
      <c r="A11" s="103" t="s">
        <v>500</v>
      </c>
      <c r="B11" s="118">
        <v>0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</row>
    <row r="12" spans="1:7">
      <c r="A12" s="103" t="s">
        <v>499</v>
      </c>
      <c r="B12" s="118">
        <v>333871888.57999998</v>
      </c>
      <c r="C12" s="118">
        <v>-12827757.4</v>
      </c>
      <c r="D12" s="118">
        <v>321044131.18000001</v>
      </c>
      <c r="E12" s="118">
        <v>235755039.90000001</v>
      </c>
      <c r="F12" s="118">
        <v>206797124.61000001</v>
      </c>
      <c r="G12" s="118">
        <v>85289091.280000001</v>
      </c>
    </row>
    <row r="13" spans="1:7">
      <c r="A13" s="103" t="s">
        <v>498</v>
      </c>
      <c r="B13" s="118">
        <v>138113187.88</v>
      </c>
      <c r="C13" s="118">
        <v>14014834.140000001</v>
      </c>
      <c r="D13" s="118">
        <v>152128022.02000001</v>
      </c>
      <c r="E13" s="118">
        <v>113117927.92</v>
      </c>
      <c r="F13" s="118">
        <v>104537853.40000001</v>
      </c>
      <c r="G13" s="118">
        <v>39010094.100000001</v>
      </c>
    </row>
    <row r="14" spans="1:7">
      <c r="A14" s="102" t="s">
        <v>497</v>
      </c>
      <c r="B14" s="118">
        <v>578888972.87</v>
      </c>
      <c r="C14" s="118">
        <v>122372043.76000001</v>
      </c>
      <c r="D14" s="118">
        <v>701261016.63</v>
      </c>
      <c r="E14" s="118">
        <v>364049531.47000003</v>
      </c>
      <c r="F14" s="118">
        <v>341637446.67000002</v>
      </c>
      <c r="G14" s="118">
        <v>337211485.16000003</v>
      </c>
    </row>
    <row r="15" spans="1:7">
      <c r="A15" s="103" t="s">
        <v>496</v>
      </c>
      <c r="B15" s="118">
        <v>10706307.4</v>
      </c>
      <c r="C15" s="118">
        <v>-7159247.3200000003</v>
      </c>
      <c r="D15" s="118">
        <v>3547060.08</v>
      </c>
      <c r="E15" s="118">
        <v>2612639.65</v>
      </c>
      <c r="F15" s="118">
        <v>2224061.7799999998</v>
      </c>
      <c r="G15" s="118">
        <v>934420.43</v>
      </c>
    </row>
    <row r="16" spans="1:7">
      <c r="A16" s="103" t="s">
        <v>495</v>
      </c>
      <c r="B16" s="118">
        <v>436188278.98000002</v>
      </c>
      <c r="C16" s="118">
        <v>155934992.74000001</v>
      </c>
      <c r="D16" s="118">
        <v>592123271.72000003</v>
      </c>
      <c r="E16" s="118">
        <v>281629301.08999997</v>
      </c>
      <c r="F16" s="118">
        <v>261572007.28999999</v>
      </c>
      <c r="G16" s="118">
        <v>310493970.63</v>
      </c>
    </row>
    <row r="17" spans="1:7">
      <c r="A17" s="103" t="s">
        <v>494</v>
      </c>
      <c r="B17" s="118">
        <v>0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</row>
    <row r="18" spans="1:7">
      <c r="A18" s="103" t="s">
        <v>493</v>
      </c>
      <c r="B18" s="118">
        <v>48465062.07</v>
      </c>
      <c r="C18" s="118">
        <v>-8703187.2899999991</v>
      </c>
      <c r="D18" s="118">
        <v>39761874.780000001</v>
      </c>
      <c r="E18" s="118">
        <v>29053737.469999999</v>
      </c>
      <c r="F18" s="118">
        <v>27572561.43</v>
      </c>
      <c r="G18" s="118">
        <v>10708137.310000001</v>
      </c>
    </row>
    <row r="19" spans="1:7">
      <c r="A19" s="103" t="s">
        <v>492</v>
      </c>
      <c r="B19" s="118">
        <v>37201190.07</v>
      </c>
      <c r="C19" s="118">
        <v>-20079235.07</v>
      </c>
      <c r="D19" s="118">
        <v>17121955</v>
      </c>
      <c r="E19" s="118">
        <v>15668984.710000001</v>
      </c>
      <c r="F19" s="118">
        <v>15291497.720000001</v>
      </c>
      <c r="G19" s="118">
        <v>1452970.29</v>
      </c>
    </row>
    <row r="20" spans="1:7">
      <c r="A20" s="103" t="s">
        <v>491</v>
      </c>
      <c r="B20" s="118">
        <v>43517978.109999999</v>
      </c>
      <c r="C20" s="118">
        <v>1515000</v>
      </c>
      <c r="D20" s="118">
        <v>45032978.109999999</v>
      </c>
      <c r="E20" s="118">
        <v>31934558.109999999</v>
      </c>
      <c r="F20" s="118">
        <v>31934558.109999999</v>
      </c>
      <c r="G20" s="118">
        <v>13098420</v>
      </c>
    </row>
    <row r="21" spans="1:7">
      <c r="A21" s="103" t="s">
        <v>490</v>
      </c>
      <c r="B21" s="118">
        <v>2810156.24</v>
      </c>
      <c r="C21" s="118">
        <v>863720.7</v>
      </c>
      <c r="D21" s="118">
        <v>3673876.94</v>
      </c>
      <c r="E21" s="118">
        <v>3150310.44</v>
      </c>
      <c r="F21" s="118">
        <v>3042760.34</v>
      </c>
      <c r="G21" s="118">
        <v>523566.5</v>
      </c>
    </row>
    <row r="22" spans="1:7" ht="24">
      <c r="A22" s="102" t="s">
        <v>489</v>
      </c>
      <c r="B22" s="118">
        <v>25002491.399999999</v>
      </c>
      <c r="C22" s="118">
        <v>15668754.66</v>
      </c>
      <c r="D22" s="118">
        <v>40671246.060000002</v>
      </c>
      <c r="E22" s="118">
        <v>31387137.190000001</v>
      </c>
      <c r="F22" s="118">
        <v>29738250.93</v>
      </c>
      <c r="G22" s="118">
        <v>9284108.8699999992</v>
      </c>
    </row>
    <row r="23" spans="1:7" ht="24">
      <c r="A23" s="103" t="s">
        <v>488</v>
      </c>
      <c r="B23" s="118">
        <v>6248167.1699999999</v>
      </c>
      <c r="C23" s="118">
        <v>-204927</v>
      </c>
      <c r="D23" s="118">
        <v>6043240.1699999999</v>
      </c>
      <c r="E23" s="118">
        <v>3578509.79</v>
      </c>
      <c r="F23" s="118">
        <v>3044726.1</v>
      </c>
      <c r="G23" s="118">
        <v>2464730.38</v>
      </c>
    </row>
    <row r="24" spans="1:7">
      <c r="A24" s="103" t="s">
        <v>487</v>
      </c>
      <c r="B24" s="118">
        <v>4335514.82</v>
      </c>
      <c r="C24" s="118">
        <v>-684072.58</v>
      </c>
      <c r="D24" s="118">
        <v>3651442.24</v>
      </c>
      <c r="E24" s="118">
        <v>1831901.16</v>
      </c>
      <c r="F24" s="118">
        <v>1599626.36</v>
      </c>
      <c r="G24" s="118">
        <v>1819541.08</v>
      </c>
    </row>
    <row r="25" spans="1:7">
      <c r="A25" s="103" t="s">
        <v>486</v>
      </c>
      <c r="B25" s="118">
        <v>0</v>
      </c>
      <c r="C25" s="118">
        <v>0</v>
      </c>
      <c r="D25" s="118">
        <v>0</v>
      </c>
      <c r="E25" s="118">
        <v>0</v>
      </c>
      <c r="F25" s="118">
        <v>0</v>
      </c>
      <c r="G25" s="118">
        <v>0</v>
      </c>
    </row>
    <row r="26" spans="1:7">
      <c r="A26" s="103" t="s">
        <v>485</v>
      </c>
      <c r="B26" s="118">
        <v>0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</row>
    <row r="27" spans="1:7">
      <c r="A27" s="103" t="s">
        <v>484</v>
      </c>
      <c r="B27" s="118">
        <v>0</v>
      </c>
      <c r="C27" s="118">
        <v>0</v>
      </c>
      <c r="D27" s="118">
        <v>0</v>
      </c>
      <c r="E27" s="118">
        <v>0</v>
      </c>
      <c r="F27" s="118">
        <v>0</v>
      </c>
      <c r="G27" s="118">
        <v>0</v>
      </c>
    </row>
    <row r="28" spans="1:7">
      <c r="A28" s="103" t="s">
        <v>483</v>
      </c>
      <c r="B28" s="118">
        <v>0</v>
      </c>
      <c r="C28" s="118">
        <v>0</v>
      </c>
      <c r="D28" s="118">
        <v>0</v>
      </c>
      <c r="E28" s="118">
        <v>0</v>
      </c>
      <c r="F28" s="118">
        <v>0</v>
      </c>
      <c r="G28" s="118">
        <v>0</v>
      </c>
    </row>
    <row r="29" spans="1:7">
      <c r="A29" s="103" t="s">
        <v>482</v>
      </c>
      <c r="B29" s="118">
        <v>4251846.9000000004</v>
      </c>
      <c r="C29" s="118">
        <v>1366107.25</v>
      </c>
      <c r="D29" s="118">
        <v>5617954.1500000004</v>
      </c>
      <c r="E29" s="118">
        <v>4524057.96</v>
      </c>
      <c r="F29" s="118">
        <v>4173477.87</v>
      </c>
      <c r="G29" s="118">
        <v>1093896.19</v>
      </c>
    </row>
    <row r="30" spans="1:7">
      <c r="A30" s="103" t="s">
        <v>481</v>
      </c>
      <c r="B30" s="118">
        <v>0</v>
      </c>
      <c r="C30" s="118">
        <v>0</v>
      </c>
      <c r="D30" s="118">
        <v>0</v>
      </c>
      <c r="E30" s="118">
        <v>0</v>
      </c>
      <c r="F30" s="118">
        <v>0</v>
      </c>
      <c r="G30" s="118">
        <v>0</v>
      </c>
    </row>
    <row r="31" spans="1:7">
      <c r="A31" s="103" t="s">
        <v>480</v>
      </c>
      <c r="B31" s="118">
        <v>10166962.51</v>
      </c>
      <c r="C31" s="118">
        <v>15191646.99</v>
      </c>
      <c r="D31" s="118">
        <v>25358609.5</v>
      </c>
      <c r="E31" s="118">
        <v>21452668.280000001</v>
      </c>
      <c r="F31" s="118">
        <v>20920420.600000001</v>
      </c>
      <c r="G31" s="118">
        <v>3905941.22</v>
      </c>
    </row>
    <row r="32" spans="1:7" ht="24">
      <c r="A32" s="102" t="s">
        <v>479</v>
      </c>
      <c r="B32" s="118">
        <v>0</v>
      </c>
      <c r="C32" s="118">
        <v>50893407.090000004</v>
      </c>
      <c r="D32" s="118">
        <v>50893407.090000004</v>
      </c>
      <c r="E32" s="118">
        <v>46107133.990000002</v>
      </c>
      <c r="F32" s="118">
        <v>35008946.340000004</v>
      </c>
      <c r="G32" s="118">
        <v>4786273.0999999996</v>
      </c>
    </row>
    <row r="33" spans="1:7" ht="24">
      <c r="A33" s="103" t="s">
        <v>478</v>
      </c>
      <c r="B33" s="118">
        <v>0</v>
      </c>
      <c r="C33" s="118">
        <v>0</v>
      </c>
      <c r="D33" s="118">
        <v>0</v>
      </c>
      <c r="E33" s="118">
        <v>0</v>
      </c>
      <c r="F33" s="118">
        <v>0</v>
      </c>
      <c r="G33" s="118">
        <v>0</v>
      </c>
    </row>
    <row r="34" spans="1:7" ht="24">
      <c r="A34" s="103" t="s">
        <v>477</v>
      </c>
      <c r="B34" s="118">
        <v>0</v>
      </c>
      <c r="C34" s="118">
        <v>0</v>
      </c>
      <c r="D34" s="118">
        <v>0</v>
      </c>
      <c r="E34" s="118">
        <v>0</v>
      </c>
      <c r="F34" s="118">
        <v>0</v>
      </c>
      <c r="G34" s="118">
        <v>0</v>
      </c>
    </row>
    <row r="35" spans="1:7">
      <c r="A35" s="103" t="s">
        <v>476</v>
      </c>
      <c r="B35" s="118">
        <v>0</v>
      </c>
      <c r="C35" s="118">
        <v>0</v>
      </c>
      <c r="D35" s="118">
        <v>0</v>
      </c>
      <c r="E35" s="118">
        <v>0</v>
      </c>
      <c r="F35" s="118">
        <v>0</v>
      </c>
      <c r="G35" s="118">
        <v>0</v>
      </c>
    </row>
    <row r="36" spans="1:7">
      <c r="A36" s="103" t="s">
        <v>475</v>
      </c>
      <c r="B36" s="118">
        <v>0</v>
      </c>
      <c r="C36" s="118">
        <v>50893407.090000004</v>
      </c>
      <c r="D36" s="118">
        <v>50893407.090000004</v>
      </c>
      <c r="E36" s="118">
        <v>46107133.990000002</v>
      </c>
      <c r="F36" s="118">
        <v>35008946.340000004</v>
      </c>
      <c r="G36" s="118">
        <v>4786273.0999999996</v>
      </c>
    </row>
    <row r="37" spans="1:7">
      <c r="A37" s="102" t="s">
        <v>507</v>
      </c>
      <c r="B37" s="118">
        <v>140318372</v>
      </c>
      <c r="C37" s="118">
        <v>144157831.91999999</v>
      </c>
      <c r="D37" s="118">
        <v>284476203.92000002</v>
      </c>
      <c r="E37" s="118">
        <v>160495567.91</v>
      </c>
      <c r="F37" s="118">
        <v>160411089.75</v>
      </c>
      <c r="G37" s="118">
        <v>123980636.01000001</v>
      </c>
    </row>
    <row r="38" spans="1:7">
      <c r="A38" s="102" t="s">
        <v>506</v>
      </c>
      <c r="B38" s="118">
        <v>3526803.62</v>
      </c>
      <c r="C38" s="118">
        <v>39268055.020000003</v>
      </c>
      <c r="D38" s="118">
        <v>42794858.640000001</v>
      </c>
      <c r="E38" s="118">
        <v>29930627.890000001</v>
      </c>
      <c r="F38" s="118">
        <v>29846149.73</v>
      </c>
      <c r="G38" s="118">
        <v>12864230.75</v>
      </c>
    </row>
    <row r="39" spans="1:7">
      <c r="A39" s="103" t="s">
        <v>505</v>
      </c>
      <c r="B39" s="118">
        <v>0</v>
      </c>
      <c r="C39" s="118">
        <v>0</v>
      </c>
      <c r="D39" s="118">
        <v>0</v>
      </c>
      <c r="E39" s="118">
        <v>0</v>
      </c>
      <c r="F39" s="118">
        <v>0</v>
      </c>
      <c r="G39" s="118">
        <v>0</v>
      </c>
    </row>
    <row r="40" spans="1:7">
      <c r="A40" s="103" t="s">
        <v>504</v>
      </c>
      <c r="B40" s="118">
        <v>0</v>
      </c>
      <c r="C40" s="118">
        <v>0</v>
      </c>
      <c r="D40" s="118">
        <v>0</v>
      </c>
      <c r="E40" s="118">
        <v>0</v>
      </c>
      <c r="F40" s="118">
        <v>0</v>
      </c>
      <c r="G40" s="118">
        <v>0</v>
      </c>
    </row>
    <row r="41" spans="1:7">
      <c r="A41" s="103" t="s">
        <v>503</v>
      </c>
      <c r="B41" s="118">
        <v>0</v>
      </c>
      <c r="C41" s="118">
        <v>4500021.6100000003</v>
      </c>
      <c r="D41" s="118">
        <v>4500021.6100000003</v>
      </c>
      <c r="E41" s="118">
        <v>4343774.05</v>
      </c>
      <c r="F41" s="118">
        <v>4343774.05</v>
      </c>
      <c r="G41" s="118">
        <v>156247.56</v>
      </c>
    </row>
    <row r="42" spans="1:7">
      <c r="A42" s="103" t="s">
        <v>502</v>
      </c>
      <c r="B42" s="118">
        <v>0</v>
      </c>
      <c r="C42" s="118">
        <v>0</v>
      </c>
      <c r="D42" s="118">
        <v>0</v>
      </c>
      <c r="E42" s="118">
        <v>0</v>
      </c>
      <c r="F42" s="118">
        <v>0</v>
      </c>
      <c r="G42" s="118">
        <v>0</v>
      </c>
    </row>
    <row r="43" spans="1:7">
      <c r="A43" s="103" t="s">
        <v>501</v>
      </c>
      <c r="B43" s="118">
        <v>0</v>
      </c>
      <c r="C43" s="118">
        <v>11600000</v>
      </c>
      <c r="D43" s="118">
        <v>11600000</v>
      </c>
      <c r="E43" s="118">
        <v>11600000</v>
      </c>
      <c r="F43" s="118">
        <v>11600000</v>
      </c>
      <c r="G43" s="118">
        <v>0</v>
      </c>
    </row>
    <row r="44" spans="1:7">
      <c r="A44" s="103" t="s">
        <v>500</v>
      </c>
      <c r="B44" s="118">
        <v>0</v>
      </c>
      <c r="C44" s="118">
        <v>0</v>
      </c>
      <c r="D44" s="118">
        <v>0</v>
      </c>
      <c r="E44" s="118">
        <v>0</v>
      </c>
      <c r="F44" s="118">
        <v>0</v>
      </c>
      <c r="G44" s="118">
        <v>0</v>
      </c>
    </row>
    <row r="45" spans="1:7">
      <c r="A45" s="103" t="s">
        <v>499</v>
      </c>
      <c r="B45" s="118">
        <v>3526803.62</v>
      </c>
      <c r="C45" s="118">
        <v>23168033.41</v>
      </c>
      <c r="D45" s="118">
        <v>26694837.030000001</v>
      </c>
      <c r="E45" s="118">
        <v>13986853.84</v>
      </c>
      <c r="F45" s="118">
        <v>13902375.68</v>
      </c>
      <c r="G45" s="118">
        <v>12707983.189999999</v>
      </c>
    </row>
    <row r="46" spans="1:7">
      <c r="A46" s="103" t="s">
        <v>498</v>
      </c>
      <c r="B46" s="118">
        <v>0</v>
      </c>
      <c r="C46" s="118">
        <v>0</v>
      </c>
      <c r="D46" s="118">
        <v>0</v>
      </c>
      <c r="E46" s="118">
        <v>0</v>
      </c>
      <c r="F46" s="118">
        <v>0</v>
      </c>
      <c r="G46" s="118">
        <v>0</v>
      </c>
    </row>
    <row r="47" spans="1:7">
      <c r="A47" s="102" t="s">
        <v>497</v>
      </c>
      <c r="B47" s="118">
        <v>120791568.38</v>
      </c>
      <c r="C47" s="118">
        <v>89845505.329999998</v>
      </c>
      <c r="D47" s="118">
        <v>210637073.71000001</v>
      </c>
      <c r="E47" s="118">
        <v>104405073.54000001</v>
      </c>
      <c r="F47" s="118">
        <v>104405073.54000001</v>
      </c>
      <c r="G47" s="118">
        <v>106232000.17</v>
      </c>
    </row>
    <row r="48" spans="1:7">
      <c r="A48" s="103" t="s">
        <v>496</v>
      </c>
      <c r="B48" s="118">
        <v>0</v>
      </c>
      <c r="C48" s="118">
        <v>0</v>
      </c>
      <c r="D48" s="118">
        <v>0</v>
      </c>
      <c r="E48" s="118">
        <v>0</v>
      </c>
      <c r="F48" s="118">
        <v>0</v>
      </c>
      <c r="G48" s="118">
        <v>0</v>
      </c>
    </row>
    <row r="49" spans="1:7">
      <c r="A49" s="103" t="s">
        <v>495</v>
      </c>
      <c r="B49" s="118">
        <v>120791568.38</v>
      </c>
      <c r="C49" s="118">
        <v>89845505.329999998</v>
      </c>
      <c r="D49" s="118">
        <v>210637073.71000001</v>
      </c>
      <c r="E49" s="118">
        <v>104405073.54000001</v>
      </c>
      <c r="F49" s="118">
        <v>104405073.54000001</v>
      </c>
      <c r="G49" s="118">
        <v>106232000.17</v>
      </c>
    </row>
    <row r="50" spans="1:7">
      <c r="A50" s="103" t="s">
        <v>494</v>
      </c>
      <c r="B50" s="118">
        <v>0</v>
      </c>
      <c r="C50" s="118">
        <v>0</v>
      </c>
      <c r="D50" s="118">
        <v>0</v>
      </c>
      <c r="E50" s="118">
        <v>0</v>
      </c>
      <c r="F50" s="118">
        <v>0</v>
      </c>
      <c r="G50" s="118">
        <v>0</v>
      </c>
    </row>
    <row r="51" spans="1:7">
      <c r="A51" s="103" t="s">
        <v>493</v>
      </c>
      <c r="B51" s="118">
        <v>0</v>
      </c>
      <c r="C51" s="118">
        <v>0</v>
      </c>
      <c r="D51" s="118">
        <v>0</v>
      </c>
      <c r="E51" s="118">
        <v>0</v>
      </c>
      <c r="F51" s="118">
        <v>0</v>
      </c>
      <c r="G51" s="118">
        <v>0</v>
      </c>
    </row>
    <row r="52" spans="1:7">
      <c r="A52" s="103" t="s">
        <v>492</v>
      </c>
      <c r="B52" s="118">
        <v>0</v>
      </c>
      <c r="C52" s="118">
        <v>0</v>
      </c>
      <c r="D52" s="118">
        <v>0</v>
      </c>
      <c r="E52" s="118">
        <v>0</v>
      </c>
      <c r="F52" s="118">
        <v>0</v>
      </c>
      <c r="G52" s="118">
        <v>0</v>
      </c>
    </row>
    <row r="53" spans="1:7">
      <c r="A53" s="103" t="s">
        <v>491</v>
      </c>
      <c r="B53" s="118">
        <v>0</v>
      </c>
      <c r="C53" s="118">
        <v>0</v>
      </c>
      <c r="D53" s="118">
        <v>0</v>
      </c>
      <c r="E53" s="118">
        <v>0</v>
      </c>
      <c r="F53" s="118">
        <v>0</v>
      </c>
      <c r="G53" s="118">
        <v>0</v>
      </c>
    </row>
    <row r="54" spans="1:7">
      <c r="A54" s="103" t="s">
        <v>490</v>
      </c>
      <c r="B54" s="118">
        <v>0</v>
      </c>
      <c r="C54" s="118">
        <v>0</v>
      </c>
      <c r="D54" s="118">
        <v>0</v>
      </c>
      <c r="E54" s="118">
        <v>0</v>
      </c>
      <c r="F54" s="118">
        <v>0</v>
      </c>
      <c r="G54" s="118">
        <v>0</v>
      </c>
    </row>
    <row r="55" spans="1:7" ht="24">
      <c r="A55" s="102" t="s">
        <v>489</v>
      </c>
      <c r="B55" s="118">
        <v>0</v>
      </c>
      <c r="C55" s="118">
        <v>1376421.09</v>
      </c>
      <c r="D55" s="118">
        <v>1376421.09</v>
      </c>
      <c r="E55" s="118">
        <v>1376421.09</v>
      </c>
      <c r="F55" s="118">
        <v>1376421.09</v>
      </c>
      <c r="G55" s="118">
        <v>0</v>
      </c>
    </row>
    <row r="56" spans="1:7" ht="24">
      <c r="A56" s="103" t="s">
        <v>488</v>
      </c>
      <c r="B56" s="118">
        <v>0</v>
      </c>
      <c r="C56" s="118">
        <v>0</v>
      </c>
      <c r="D56" s="118">
        <v>0</v>
      </c>
      <c r="E56" s="118">
        <v>0</v>
      </c>
      <c r="F56" s="118">
        <v>0</v>
      </c>
      <c r="G56" s="118">
        <v>0</v>
      </c>
    </row>
    <row r="57" spans="1:7">
      <c r="A57" s="103" t="s">
        <v>487</v>
      </c>
      <c r="B57" s="118">
        <v>0</v>
      </c>
      <c r="C57" s="118">
        <v>0</v>
      </c>
      <c r="D57" s="118">
        <v>0</v>
      </c>
      <c r="E57" s="118">
        <v>0</v>
      </c>
      <c r="F57" s="118">
        <v>0</v>
      </c>
      <c r="G57" s="118">
        <v>0</v>
      </c>
    </row>
    <row r="58" spans="1:7">
      <c r="A58" s="103" t="s">
        <v>486</v>
      </c>
      <c r="B58" s="118">
        <v>0</v>
      </c>
      <c r="C58" s="118">
        <v>0</v>
      </c>
      <c r="D58" s="118">
        <v>0</v>
      </c>
      <c r="E58" s="118">
        <v>0</v>
      </c>
      <c r="F58" s="118">
        <v>0</v>
      </c>
      <c r="G58" s="118">
        <v>0</v>
      </c>
    </row>
    <row r="59" spans="1:7">
      <c r="A59" s="103" t="s">
        <v>485</v>
      </c>
      <c r="B59" s="118">
        <v>0</v>
      </c>
      <c r="C59" s="118">
        <v>0</v>
      </c>
      <c r="D59" s="118">
        <v>0</v>
      </c>
      <c r="E59" s="118">
        <v>0</v>
      </c>
      <c r="F59" s="118">
        <v>0</v>
      </c>
      <c r="G59" s="118">
        <v>0</v>
      </c>
    </row>
    <row r="60" spans="1:7">
      <c r="A60" s="103" t="s">
        <v>484</v>
      </c>
      <c r="B60" s="118">
        <v>0</v>
      </c>
      <c r="C60" s="118">
        <v>0</v>
      </c>
      <c r="D60" s="118">
        <v>0</v>
      </c>
      <c r="E60" s="118">
        <v>0</v>
      </c>
      <c r="F60" s="118">
        <v>0</v>
      </c>
      <c r="G60" s="118">
        <v>0</v>
      </c>
    </row>
    <row r="61" spans="1:7">
      <c r="A61" s="103" t="s">
        <v>483</v>
      </c>
      <c r="B61" s="118">
        <v>0</v>
      </c>
      <c r="C61" s="118">
        <v>0</v>
      </c>
      <c r="D61" s="118">
        <v>0</v>
      </c>
      <c r="E61" s="118">
        <v>0</v>
      </c>
      <c r="F61" s="118">
        <v>0</v>
      </c>
      <c r="G61" s="118">
        <v>0</v>
      </c>
    </row>
    <row r="62" spans="1:7">
      <c r="A62" s="103" t="s">
        <v>482</v>
      </c>
      <c r="B62" s="118">
        <v>0</v>
      </c>
      <c r="C62" s="118">
        <v>1376421.09</v>
      </c>
      <c r="D62" s="118">
        <v>1376421.09</v>
      </c>
      <c r="E62" s="118">
        <v>1376421.09</v>
      </c>
      <c r="F62" s="118">
        <v>1376421.09</v>
      </c>
      <c r="G62" s="118">
        <v>0</v>
      </c>
    </row>
    <row r="63" spans="1:7">
      <c r="A63" s="103" t="s">
        <v>481</v>
      </c>
      <c r="B63" s="118">
        <v>0</v>
      </c>
      <c r="C63" s="118">
        <v>0</v>
      </c>
      <c r="D63" s="118">
        <v>0</v>
      </c>
      <c r="E63" s="118">
        <v>0</v>
      </c>
      <c r="F63" s="118">
        <v>0</v>
      </c>
      <c r="G63" s="118">
        <v>0</v>
      </c>
    </row>
    <row r="64" spans="1:7">
      <c r="A64" s="103" t="s">
        <v>480</v>
      </c>
      <c r="B64" s="118">
        <v>0</v>
      </c>
      <c r="C64" s="118">
        <v>0</v>
      </c>
      <c r="D64" s="118">
        <v>0</v>
      </c>
      <c r="E64" s="118">
        <v>0</v>
      </c>
      <c r="F64" s="118">
        <v>0</v>
      </c>
      <c r="G64" s="118">
        <v>0</v>
      </c>
    </row>
    <row r="65" spans="1:7" ht="24">
      <c r="A65" s="102" t="s">
        <v>479</v>
      </c>
      <c r="B65" s="118">
        <v>16000000</v>
      </c>
      <c r="C65" s="118">
        <v>13667850.48</v>
      </c>
      <c r="D65" s="118">
        <v>29667850.48</v>
      </c>
      <c r="E65" s="118">
        <v>24783445.390000001</v>
      </c>
      <c r="F65" s="118">
        <v>24783445.390000001</v>
      </c>
      <c r="G65" s="118">
        <v>4884405.09</v>
      </c>
    </row>
    <row r="66" spans="1:7" ht="24">
      <c r="A66" s="103" t="s">
        <v>478</v>
      </c>
      <c r="B66" s="118">
        <v>16000000</v>
      </c>
      <c r="C66" s="118">
        <v>-2504659.92</v>
      </c>
      <c r="D66" s="118">
        <v>13495340.08</v>
      </c>
      <c r="E66" s="118">
        <v>8610934.9900000002</v>
      </c>
      <c r="F66" s="118">
        <v>8610934.9900000002</v>
      </c>
      <c r="G66" s="118">
        <v>4884405.09</v>
      </c>
    </row>
    <row r="67" spans="1:7" ht="24">
      <c r="A67" s="103" t="s">
        <v>477</v>
      </c>
      <c r="B67" s="118">
        <v>0</v>
      </c>
      <c r="C67" s="118">
        <v>0</v>
      </c>
      <c r="D67" s="118">
        <v>0</v>
      </c>
      <c r="E67" s="118">
        <v>0</v>
      </c>
      <c r="F67" s="118">
        <v>0</v>
      </c>
      <c r="G67" s="118">
        <v>0</v>
      </c>
    </row>
    <row r="68" spans="1:7">
      <c r="A68" s="103" t="s">
        <v>476</v>
      </c>
      <c r="B68" s="118">
        <v>0</v>
      </c>
      <c r="C68" s="118">
        <v>0</v>
      </c>
      <c r="D68" s="118">
        <v>0</v>
      </c>
      <c r="E68" s="118">
        <v>0</v>
      </c>
      <c r="F68" s="118">
        <v>0</v>
      </c>
      <c r="G68" s="118">
        <v>0</v>
      </c>
    </row>
    <row r="69" spans="1:7">
      <c r="A69" s="103" t="s">
        <v>475</v>
      </c>
      <c r="B69" s="118">
        <v>0</v>
      </c>
      <c r="C69" s="118">
        <v>16172510.4</v>
      </c>
      <c r="D69" s="118">
        <v>16172510.4</v>
      </c>
      <c r="E69" s="118">
        <v>16172510.4</v>
      </c>
      <c r="F69" s="118">
        <v>16172510.4</v>
      </c>
      <c r="G69" s="118">
        <v>0</v>
      </c>
    </row>
    <row r="70" spans="1:7">
      <c r="A70" s="100" t="s">
        <v>391</v>
      </c>
      <c r="B70" s="117">
        <v>1410330210</v>
      </c>
      <c r="C70" s="117">
        <v>354140868.69</v>
      </c>
      <c r="D70" s="117">
        <v>1764471078.6900001</v>
      </c>
      <c r="E70" s="117">
        <v>1108327998.47</v>
      </c>
      <c r="F70" s="117">
        <v>1021901004.79</v>
      </c>
      <c r="G70" s="117">
        <v>656143080.22000003</v>
      </c>
    </row>
    <row r="71" spans="1:7" ht="23.45" customHeight="1">
      <c r="A71" s="194" t="s">
        <v>390</v>
      </c>
      <c r="B71" s="194"/>
      <c r="C71" s="194"/>
      <c r="D71" s="194"/>
      <c r="E71" s="194"/>
      <c r="F71" s="194"/>
      <c r="G71" s="194"/>
    </row>
  </sheetData>
  <mergeCells count="5">
    <mergeCell ref="A1:G1"/>
    <mergeCell ref="A2:A3"/>
    <mergeCell ref="B2:F2"/>
    <mergeCell ref="G2:G3"/>
    <mergeCell ref="A71:G71"/>
  </mergeCells>
  <printOptions horizontalCentered="1"/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zoomScaleNormal="100" zoomScaleSheetLayoutView="90" workbookViewId="0">
      <selection activeCell="C13" sqref="C13"/>
    </sheetView>
  </sheetViews>
  <sheetFormatPr baseColWidth="10" defaultColWidth="8" defaultRowHeight="12.75"/>
  <cols>
    <col min="1" max="1" width="74" style="98" bestFit="1" customWidth="1"/>
    <col min="2" max="7" width="14.28515625" style="98" customWidth="1"/>
    <col min="8" max="16384" width="8" style="98"/>
  </cols>
  <sheetData>
    <row r="1" spans="1:7" ht="80.45" customHeight="1">
      <c r="A1" s="158" t="s">
        <v>524</v>
      </c>
      <c r="B1" s="195"/>
      <c r="C1" s="195"/>
      <c r="D1" s="195"/>
      <c r="E1" s="195"/>
      <c r="F1" s="195"/>
      <c r="G1" s="195"/>
    </row>
    <row r="2" spans="1:7" ht="18.75" customHeight="1">
      <c r="A2" s="196" t="s">
        <v>5</v>
      </c>
      <c r="B2" s="198" t="s">
        <v>467</v>
      </c>
      <c r="C2" s="199"/>
      <c r="D2" s="199"/>
      <c r="E2" s="199"/>
      <c r="F2" s="199"/>
      <c r="G2" s="200" t="s">
        <v>466</v>
      </c>
    </row>
    <row r="3" spans="1:7" ht="31.5" customHeight="1">
      <c r="A3" s="197"/>
      <c r="B3" s="145" t="s">
        <v>380</v>
      </c>
      <c r="C3" s="145" t="s">
        <v>346</v>
      </c>
      <c r="D3" s="145" t="s">
        <v>345</v>
      </c>
      <c r="E3" s="145" t="s">
        <v>344</v>
      </c>
      <c r="F3" s="144" t="s">
        <v>379</v>
      </c>
      <c r="G3" s="201"/>
    </row>
    <row r="4" spans="1:7" ht="15" customHeight="1">
      <c r="A4" s="130" t="s">
        <v>523</v>
      </c>
      <c r="B4" s="127">
        <f>B5+B6+B7+B10+B11+B14</f>
        <v>541395820.0600009</v>
      </c>
      <c r="C4" s="129">
        <f>C5+C6+C7+C10+C11+C14</f>
        <v>-19477180.260000005</v>
      </c>
      <c r="D4" s="127">
        <f>D5+D6+D7+D10+D11+D14</f>
        <v>521918639.80000091</v>
      </c>
      <c r="E4" s="127">
        <f>E5+E6+E7+E10+E11+E14</f>
        <v>378804735.74000007</v>
      </c>
      <c r="F4" s="128">
        <f>F5+F6+F7+F10+F11+F14</f>
        <v>319406887.5800001</v>
      </c>
      <c r="G4" s="127">
        <f t="shared" ref="G4:G14" si="0">D4-E4</f>
        <v>143113904.06000084</v>
      </c>
    </row>
    <row r="5" spans="1:7" ht="15" customHeight="1">
      <c r="A5" s="135" t="s">
        <v>521</v>
      </c>
      <c r="B5" s="133">
        <v>321194241.450001</v>
      </c>
      <c r="C5" s="134">
        <v>2110030.7500000014</v>
      </c>
      <c r="D5" s="131">
        <f t="shared" ref="D5:D14" si="1">B5+C5</f>
        <v>323304272.200001</v>
      </c>
      <c r="E5" s="133">
        <v>237650087.44999999</v>
      </c>
      <c r="F5" s="132">
        <v>198883183.96000013</v>
      </c>
      <c r="G5" s="131">
        <f t="shared" si="0"/>
        <v>85654184.750001013</v>
      </c>
    </row>
    <row r="6" spans="1:7" ht="15" customHeight="1">
      <c r="A6" s="135" t="s">
        <v>520</v>
      </c>
      <c r="B6" s="133">
        <v>0</v>
      </c>
      <c r="C6" s="134">
        <v>0</v>
      </c>
      <c r="D6" s="131">
        <f t="shared" si="1"/>
        <v>0</v>
      </c>
      <c r="E6" s="133">
        <v>0</v>
      </c>
      <c r="F6" s="132">
        <v>0</v>
      </c>
      <c r="G6" s="131">
        <f t="shared" si="0"/>
        <v>0</v>
      </c>
    </row>
    <row r="7" spans="1:7" ht="15" customHeight="1">
      <c r="A7" s="135" t="s">
        <v>519</v>
      </c>
      <c r="B7" s="131">
        <f>SUM(B8:B9)</f>
        <v>0</v>
      </c>
      <c r="C7" s="138">
        <f>SUM(C8:C9)</f>
        <v>0</v>
      </c>
      <c r="D7" s="131">
        <f t="shared" si="1"/>
        <v>0</v>
      </c>
      <c r="E7" s="131">
        <f>SUM(E8:E9)</f>
        <v>0</v>
      </c>
      <c r="F7" s="137">
        <f>SUM(F8:F9)</f>
        <v>0</v>
      </c>
      <c r="G7" s="131">
        <f t="shared" si="0"/>
        <v>0</v>
      </c>
    </row>
    <row r="8" spans="1:7" ht="15" customHeight="1">
      <c r="A8" s="136" t="s">
        <v>518</v>
      </c>
      <c r="B8" s="133">
        <v>0</v>
      </c>
      <c r="C8" s="134">
        <v>0</v>
      </c>
      <c r="D8" s="131">
        <f t="shared" si="1"/>
        <v>0</v>
      </c>
      <c r="E8" s="133">
        <v>0</v>
      </c>
      <c r="F8" s="132">
        <v>0</v>
      </c>
      <c r="G8" s="131">
        <f t="shared" si="0"/>
        <v>0</v>
      </c>
    </row>
    <row r="9" spans="1:7" ht="15" customHeight="1">
      <c r="A9" s="136" t="s">
        <v>517</v>
      </c>
      <c r="B9" s="133">
        <v>0</v>
      </c>
      <c r="C9" s="134">
        <v>0</v>
      </c>
      <c r="D9" s="131">
        <f t="shared" si="1"/>
        <v>0</v>
      </c>
      <c r="E9" s="133">
        <v>0</v>
      </c>
      <c r="F9" s="132">
        <v>0</v>
      </c>
      <c r="G9" s="131">
        <f t="shared" si="0"/>
        <v>0</v>
      </c>
    </row>
    <row r="10" spans="1:7" ht="15" customHeight="1">
      <c r="A10" s="135" t="s">
        <v>516</v>
      </c>
      <c r="B10" s="133">
        <v>218201578.60999992</v>
      </c>
      <c r="C10" s="134">
        <v>-21587211.010000005</v>
      </c>
      <c r="D10" s="131">
        <f t="shared" si="1"/>
        <v>196614367.5999999</v>
      </c>
      <c r="E10" s="133">
        <v>140066497.48000005</v>
      </c>
      <c r="F10" s="132">
        <v>119435552.80999999</v>
      </c>
      <c r="G10" s="131">
        <f t="shared" si="0"/>
        <v>56547870.119999856</v>
      </c>
    </row>
    <row r="11" spans="1:7" ht="24">
      <c r="A11" s="135" t="s">
        <v>515</v>
      </c>
      <c r="B11" s="131">
        <f>B12+B13</f>
        <v>0</v>
      </c>
      <c r="C11" s="138">
        <f>C12+C13</f>
        <v>0</v>
      </c>
      <c r="D11" s="131">
        <f t="shared" si="1"/>
        <v>0</v>
      </c>
      <c r="E11" s="131">
        <f>E12+E13</f>
        <v>0</v>
      </c>
      <c r="F11" s="137">
        <f>F12+F13</f>
        <v>0</v>
      </c>
      <c r="G11" s="131">
        <f t="shared" si="0"/>
        <v>0</v>
      </c>
    </row>
    <row r="12" spans="1:7" ht="15" customHeight="1">
      <c r="A12" s="136" t="s">
        <v>514</v>
      </c>
      <c r="B12" s="133">
        <v>0</v>
      </c>
      <c r="C12" s="134">
        <v>0</v>
      </c>
      <c r="D12" s="131">
        <f t="shared" si="1"/>
        <v>0</v>
      </c>
      <c r="E12" s="133">
        <v>0</v>
      </c>
      <c r="F12" s="132">
        <v>0</v>
      </c>
      <c r="G12" s="131">
        <f t="shared" si="0"/>
        <v>0</v>
      </c>
    </row>
    <row r="13" spans="1:7" ht="15" customHeight="1">
      <c r="A13" s="136" t="s">
        <v>513</v>
      </c>
      <c r="B13" s="133">
        <v>0</v>
      </c>
      <c r="C13" s="134">
        <v>0</v>
      </c>
      <c r="D13" s="131">
        <f t="shared" si="1"/>
        <v>0</v>
      </c>
      <c r="E13" s="133">
        <v>0</v>
      </c>
      <c r="F13" s="132">
        <v>0</v>
      </c>
      <c r="G13" s="131">
        <f t="shared" si="0"/>
        <v>0</v>
      </c>
    </row>
    <row r="14" spans="1:7" ht="15" customHeight="1">
      <c r="A14" s="135" t="s">
        <v>512</v>
      </c>
      <c r="B14" s="133">
        <v>2000000</v>
      </c>
      <c r="C14" s="134">
        <v>0</v>
      </c>
      <c r="D14" s="131">
        <f t="shared" si="1"/>
        <v>2000000</v>
      </c>
      <c r="E14" s="133">
        <v>1088150.8099999998</v>
      </c>
      <c r="F14" s="132">
        <v>1088150.8099999998</v>
      </c>
      <c r="G14" s="131">
        <f t="shared" si="0"/>
        <v>911849.19000000018</v>
      </c>
    </row>
    <row r="15" spans="1:7" ht="15" customHeight="1">
      <c r="A15" s="143"/>
      <c r="B15" s="141"/>
      <c r="C15" s="142"/>
      <c r="D15" s="141"/>
      <c r="E15" s="141"/>
      <c r="F15" s="140"/>
      <c r="G15" s="139"/>
    </row>
    <row r="16" spans="1:7" ht="15" customHeight="1">
      <c r="A16" s="130" t="s">
        <v>522</v>
      </c>
      <c r="B16" s="127">
        <f>B17+B18+B19+B22+B23+B26</f>
        <v>0</v>
      </c>
      <c r="C16" s="129">
        <f>C17+C18+C19+C22+C23+C26</f>
        <v>0</v>
      </c>
      <c r="D16" s="127">
        <f>D17+D18+D19+D22+D23+D26</f>
        <v>0</v>
      </c>
      <c r="E16" s="127">
        <f>E17+E18+E19+E22+E23+E26</f>
        <v>0</v>
      </c>
      <c r="F16" s="128">
        <f>F17+F18+F19+F22+F23+F26</f>
        <v>0</v>
      </c>
      <c r="G16" s="127">
        <f t="shared" ref="G16:G26" si="2">D16-E16</f>
        <v>0</v>
      </c>
    </row>
    <row r="17" spans="1:7" ht="15" customHeight="1">
      <c r="A17" s="135" t="s">
        <v>521</v>
      </c>
      <c r="B17" s="133">
        <v>0</v>
      </c>
      <c r="C17" s="134">
        <v>0</v>
      </c>
      <c r="D17" s="131">
        <f t="shared" ref="D17:D26" si="3">B17+C17</f>
        <v>0</v>
      </c>
      <c r="E17" s="133">
        <v>0</v>
      </c>
      <c r="F17" s="132">
        <v>0</v>
      </c>
      <c r="G17" s="131">
        <f t="shared" si="2"/>
        <v>0</v>
      </c>
    </row>
    <row r="18" spans="1:7" ht="15" customHeight="1">
      <c r="A18" s="135" t="s">
        <v>520</v>
      </c>
      <c r="B18" s="133">
        <v>0</v>
      </c>
      <c r="C18" s="134">
        <v>0</v>
      </c>
      <c r="D18" s="131">
        <f t="shared" si="3"/>
        <v>0</v>
      </c>
      <c r="E18" s="133">
        <v>0</v>
      </c>
      <c r="F18" s="132">
        <v>0</v>
      </c>
      <c r="G18" s="131">
        <f t="shared" si="2"/>
        <v>0</v>
      </c>
    </row>
    <row r="19" spans="1:7" ht="15" customHeight="1">
      <c r="A19" s="135" t="s">
        <v>519</v>
      </c>
      <c r="B19" s="131">
        <f>SUM(B20:B21)</f>
        <v>0</v>
      </c>
      <c r="C19" s="138">
        <f>SUM(C20:C21)</f>
        <v>0</v>
      </c>
      <c r="D19" s="131">
        <f t="shared" si="3"/>
        <v>0</v>
      </c>
      <c r="E19" s="131">
        <f>SUM(E20:E21)</f>
        <v>0</v>
      </c>
      <c r="F19" s="137">
        <f>SUM(F20:F21)</f>
        <v>0</v>
      </c>
      <c r="G19" s="131">
        <f t="shared" si="2"/>
        <v>0</v>
      </c>
    </row>
    <row r="20" spans="1:7" ht="15" customHeight="1">
      <c r="A20" s="136" t="s">
        <v>518</v>
      </c>
      <c r="B20" s="133">
        <v>0</v>
      </c>
      <c r="C20" s="134">
        <v>0</v>
      </c>
      <c r="D20" s="131">
        <f t="shared" si="3"/>
        <v>0</v>
      </c>
      <c r="E20" s="133">
        <v>0</v>
      </c>
      <c r="F20" s="132">
        <v>0</v>
      </c>
      <c r="G20" s="131">
        <f t="shared" si="2"/>
        <v>0</v>
      </c>
    </row>
    <row r="21" spans="1:7" ht="15" customHeight="1">
      <c r="A21" s="136" t="s">
        <v>517</v>
      </c>
      <c r="B21" s="133">
        <v>0</v>
      </c>
      <c r="C21" s="134">
        <v>0</v>
      </c>
      <c r="D21" s="131">
        <f t="shared" si="3"/>
        <v>0</v>
      </c>
      <c r="E21" s="133">
        <v>0</v>
      </c>
      <c r="F21" s="132">
        <v>0</v>
      </c>
      <c r="G21" s="131">
        <f t="shared" si="2"/>
        <v>0</v>
      </c>
    </row>
    <row r="22" spans="1:7" ht="15" customHeight="1">
      <c r="A22" s="135" t="s">
        <v>516</v>
      </c>
      <c r="B22" s="133"/>
      <c r="C22" s="134"/>
      <c r="D22" s="131">
        <f t="shared" si="3"/>
        <v>0</v>
      </c>
      <c r="E22" s="133"/>
      <c r="F22" s="132"/>
      <c r="G22" s="131">
        <f t="shared" si="2"/>
        <v>0</v>
      </c>
    </row>
    <row r="23" spans="1:7" ht="24">
      <c r="A23" s="135" t="s">
        <v>515</v>
      </c>
      <c r="B23" s="131">
        <f>B24+B25</f>
        <v>0</v>
      </c>
      <c r="C23" s="138">
        <f>C24+C25</f>
        <v>0</v>
      </c>
      <c r="D23" s="131">
        <f t="shared" si="3"/>
        <v>0</v>
      </c>
      <c r="E23" s="131">
        <f>E24+E25</f>
        <v>0</v>
      </c>
      <c r="F23" s="137">
        <f>F24+F25</f>
        <v>0</v>
      </c>
      <c r="G23" s="131">
        <f t="shared" si="2"/>
        <v>0</v>
      </c>
    </row>
    <row r="24" spans="1:7" ht="15" customHeight="1">
      <c r="A24" s="136" t="s">
        <v>514</v>
      </c>
      <c r="B24" s="133">
        <v>0</v>
      </c>
      <c r="C24" s="134">
        <v>0</v>
      </c>
      <c r="D24" s="131">
        <f t="shared" si="3"/>
        <v>0</v>
      </c>
      <c r="E24" s="133">
        <v>0</v>
      </c>
      <c r="F24" s="132">
        <v>0</v>
      </c>
      <c r="G24" s="131">
        <f t="shared" si="2"/>
        <v>0</v>
      </c>
    </row>
    <row r="25" spans="1:7" ht="15" customHeight="1">
      <c r="A25" s="136" t="s">
        <v>513</v>
      </c>
      <c r="B25" s="133">
        <v>0</v>
      </c>
      <c r="C25" s="134">
        <v>0</v>
      </c>
      <c r="D25" s="131">
        <f t="shared" si="3"/>
        <v>0</v>
      </c>
      <c r="E25" s="133">
        <v>0</v>
      </c>
      <c r="F25" s="132">
        <v>0</v>
      </c>
      <c r="G25" s="131">
        <f t="shared" si="2"/>
        <v>0</v>
      </c>
    </row>
    <row r="26" spans="1:7" ht="15" customHeight="1">
      <c r="A26" s="135" t="s">
        <v>512</v>
      </c>
      <c r="B26" s="133">
        <v>0</v>
      </c>
      <c r="C26" s="134">
        <v>0</v>
      </c>
      <c r="D26" s="131">
        <f t="shared" si="3"/>
        <v>0</v>
      </c>
      <c r="E26" s="133">
        <v>0</v>
      </c>
      <c r="F26" s="132">
        <v>0</v>
      </c>
      <c r="G26" s="131">
        <f t="shared" si="2"/>
        <v>0</v>
      </c>
    </row>
    <row r="27" spans="1:7" ht="15" customHeight="1">
      <c r="A27" s="130" t="s">
        <v>511</v>
      </c>
      <c r="B27" s="127">
        <f t="shared" ref="B27:G27" si="4">B4+B16</f>
        <v>541395820.0600009</v>
      </c>
      <c r="C27" s="129">
        <f t="shared" si="4"/>
        <v>-19477180.260000005</v>
      </c>
      <c r="D27" s="127">
        <f t="shared" si="4"/>
        <v>521918639.80000091</v>
      </c>
      <c r="E27" s="127">
        <f t="shared" si="4"/>
        <v>378804735.74000007</v>
      </c>
      <c r="F27" s="128">
        <f t="shared" si="4"/>
        <v>319406887.5800001</v>
      </c>
      <c r="G27" s="127">
        <f t="shared" si="4"/>
        <v>143113904.06000084</v>
      </c>
    </row>
    <row r="28" spans="1:7" ht="15" customHeight="1">
      <c r="A28" s="126"/>
      <c r="B28" s="124"/>
      <c r="C28" s="124"/>
      <c r="D28" s="124"/>
      <c r="E28" s="124"/>
      <c r="F28" s="125"/>
      <c r="G28" s="124"/>
    </row>
    <row r="29" spans="1:7" ht="31.5" customHeight="1">
      <c r="A29" s="202" t="s">
        <v>510</v>
      </c>
      <c r="B29" s="203"/>
      <c r="C29" s="203"/>
      <c r="D29" s="203"/>
      <c r="E29" s="203"/>
      <c r="F29" s="203"/>
      <c r="G29" s="203"/>
    </row>
    <row r="30" spans="1:7">
      <c r="A30" s="123"/>
      <c r="B30" s="123"/>
      <c r="C30" s="123"/>
      <c r="D30" s="123"/>
      <c r="E30" s="123"/>
      <c r="F30" s="123"/>
      <c r="G30" s="123"/>
    </row>
    <row r="31" spans="1:7">
      <c r="A31" s="123"/>
      <c r="B31" s="123"/>
      <c r="C31" s="123"/>
      <c r="D31" s="123"/>
      <c r="E31" s="123"/>
      <c r="F31" s="123"/>
      <c r="G31" s="123"/>
    </row>
    <row r="32" spans="1:7">
      <c r="A32" s="122"/>
      <c r="B32" s="122"/>
      <c r="C32" s="122"/>
      <c r="D32" s="122"/>
      <c r="E32" s="122"/>
      <c r="F32" s="122"/>
      <c r="G32" s="122"/>
    </row>
    <row r="33" spans="1:7">
      <c r="A33" s="122"/>
      <c r="B33" s="122"/>
      <c r="C33" s="122"/>
      <c r="D33" s="122"/>
      <c r="E33" s="122"/>
      <c r="F33" s="122"/>
      <c r="G33" s="122"/>
    </row>
    <row r="34" spans="1:7">
      <c r="A34" s="122"/>
      <c r="B34" s="122"/>
      <c r="C34" s="122"/>
      <c r="D34" s="122"/>
      <c r="E34" s="122"/>
      <c r="F34" s="122"/>
      <c r="G34" s="122"/>
    </row>
    <row r="35" spans="1:7">
      <c r="A35" s="122"/>
      <c r="B35" s="122"/>
      <c r="C35" s="122"/>
      <c r="D35" s="122"/>
      <c r="E35" s="122"/>
      <c r="F35" s="122"/>
      <c r="G35" s="122"/>
    </row>
    <row r="36" spans="1:7">
      <c r="A36" s="122"/>
      <c r="B36" s="122"/>
      <c r="C36" s="122"/>
      <c r="D36" s="122"/>
      <c r="E36" s="122"/>
      <c r="F36" s="122"/>
      <c r="G36" s="122"/>
    </row>
    <row r="37" spans="1:7">
      <c r="A37" s="122"/>
      <c r="B37" s="122"/>
      <c r="C37" s="122"/>
      <c r="D37" s="122"/>
      <c r="E37" s="122"/>
      <c r="F37" s="122"/>
      <c r="G37" s="122"/>
    </row>
    <row r="38" spans="1:7">
      <c r="A38" s="121"/>
      <c r="B38" s="121"/>
      <c r="C38" s="121"/>
      <c r="D38" s="121"/>
      <c r="E38" s="121"/>
      <c r="F38" s="121"/>
      <c r="G38" s="121"/>
    </row>
    <row r="39" spans="1:7">
      <c r="A39" s="121"/>
      <c r="B39" s="121"/>
      <c r="C39" s="121"/>
      <c r="D39" s="121"/>
      <c r="E39" s="121"/>
      <c r="F39" s="121"/>
      <c r="G39" s="121"/>
    </row>
    <row r="40" spans="1:7">
      <c r="A40" s="121"/>
      <c r="B40" s="121"/>
      <c r="C40" s="121"/>
      <c r="D40" s="121"/>
      <c r="E40" s="121"/>
      <c r="F40" s="121"/>
      <c r="G40" s="121"/>
    </row>
  </sheetData>
  <mergeCells count="5">
    <mergeCell ref="A1:G1"/>
    <mergeCell ref="A2:A3"/>
    <mergeCell ref="B2:F2"/>
    <mergeCell ref="G2:G3"/>
    <mergeCell ref="A29:G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F1_ESF</vt:lpstr>
      <vt:lpstr>F2_IADOP</vt:lpstr>
      <vt:lpstr>F3_IAODF</vt:lpstr>
      <vt:lpstr>F4_BP</vt:lpstr>
      <vt:lpstr>F5_IAID</vt:lpstr>
      <vt:lpstr>F6a_COG</vt:lpstr>
      <vt:lpstr>F6b_CA</vt:lpstr>
      <vt:lpstr>F6c_CF</vt:lpstr>
      <vt:lpstr>F6d_CSP</vt:lpstr>
      <vt:lpstr>F8_IEA</vt:lpstr>
      <vt:lpstr>'F1_ESF'!Área_de_impresión</vt:lpstr>
      <vt:lpstr>'F2_IADOP'!Área_de_impresión</vt:lpstr>
      <vt:lpstr>'F3_IAODF'!Área_de_impresión</vt:lpstr>
      <vt:lpstr>'F4_BP'!Área_de_impresión</vt:lpstr>
      <vt:lpstr>'F5_IAID'!Área_de_impresión</vt:lpstr>
      <vt:lpstr>'F6a_COG'!Área_de_impresión</vt:lpstr>
      <vt:lpstr>'F6b_CA'!Área_de_impresión</vt:lpstr>
      <vt:lpstr>'F6c_CF'!Área_de_impresión</vt:lpstr>
      <vt:lpstr>'F6d_CSP'!Área_de_impresión</vt:lpstr>
      <vt:lpstr>'F8_IEA'!Área_de_impresión</vt:lpstr>
      <vt:lpstr>'F1_ESF'!Títulos_a_imprimir</vt:lpstr>
      <vt:lpstr>'F6a_COG'!Títulos_a_imprimir</vt:lpstr>
      <vt:lpstr>'F8_IEA'!Títulos_a_imprimir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Maria Jose Lopez Garcia</cp:lastModifiedBy>
  <cp:lastPrinted>2021-01-20T16:00:42Z</cp:lastPrinted>
  <dcterms:created xsi:type="dcterms:W3CDTF">2020-10-20T14:50:09Z</dcterms:created>
  <dcterms:modified xsi:type="dcterms:W3CDTF">2021-03-28T19:15:00Z</dcterms:modified>
</cp:coreProperties>
</file>