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INGRESOS\"/>
    </mc:Choice>
  </mc:AlternateContent>
  <bookViews>
    <workbookView xWindow="0" yWindow="0" windowWidth="20490" windowHeight="765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D21" i="29" l="1"/>
  <c r="H18" i="29" l="1"/>
  <c r="H16" i="29"/>
  <c r="H15" i="29"/>
  <c r="H14" i="29"/>
  <c r="H11" i="29"/>
  <c r="G21" i="29"/>
  <c r="F21" i="29"/>
  <c r="E18" i="29"/>
  <c r="E16" i="29"/>
  <c r="E15" i="29"/>
  <c r="E14" i="29"/>
  <c r="E11" i="29"/>
  <c r="H48" i="29" l="1"/>
  <c r="E48" i="29"/>
  <c r="H47" i="29"/>
  <c r="E47" i="29"/>
  <c r="H45" i="29"/>
  <c r="E45" i="29"/>
  <c r="H44" i="29"/>
  <c r="E44" i="29"/>
  <c r="H43" i="29"/>
  <c r="E43" i="29"/>
  <c r="H42" i="29"/>
  <c r="E42" i="29"/>
  <c r="G39" i="29"/>
  <c r="F39" i="29"/>
  <c r="D39" i="29"/>
  <c r="C39" i="29"/>
  <c r="G38" i="29"/>
  <c r="F38" i="29"/>
  <c r="D38" i="29"/>
  <c r="C38" i="29"/>
  <c r="G37" i="29"/>
  <c r="F37" i="29"/>
  <c r="D37" i="29"/>
  <c r="C37" i="29"/>
  <c r="G36" i="29"/>
  <c r="F36" i="29"/>
  <c r="D36" i="29"/>
  <c r="C36" i="29"/>
  <c r="I35" i="29"/>
  <c r="G34" i="29"/>
  <c r="F34" i="29"/>
  <c r="D34" i="29"/>
  <c r="E34" i="29" s="1"/>
  <c r="C34" i="29"/>
  <c r="H20" i="29"/>
  <c r="E20" i="29"/>
  <c r="I20" i="29" s="1"/>
  <c r="H19" i="29"/>
  <c r="E19" i="29"/>
  <c r="I19" i="29" s="1"/>
  <c r="I18" i="29"/>
  <c r="H17" i="29"/>
  <c r="E17" i="29"/>
  <c r="I17" i="29" s="1"/>
  <c r="I16" i="29"/>
  <c r="I15" i="29"/>
  <c r="I14" i="29"/>
  <c r="I13" i="29"/>
  <c r="H13" i="29"/>
  <c r="H12" i="29"/>
  <c r="E12" i="29"/>
  <c r="I11" i="29"/>
  <c r="H21" i="29" l="1"/>
  <c r="E21" i="29"/>
  <c r="H37" i="29"/>
  <c r="I12" i="29"/>
  <c r="C49" i="29"/>
  <c r="E37" i="29"/>
  <c r="I37" i="29" s="1"/>
  <c r="H39" i="29"/>
  <c r="E38" i="29"/>
  <c r="I38" i="29" s="1"/>
  <c r="E36" i="29"/>
  <c r="I36" i="29" s="1"/>
  <c r="H36" i="29"/>
  <c r="H38" i="29"/>
  <c r="F49" i="29"/>
  <c r="G49" i="29"/>
  <c r="E39" i="29"/>
  <c r="I39" i="29" s="1"/>
  <c r="I34" i="29"/>
  <c r="I21" i="29"/>
  <c r="H34" i="29"/>
  <c r="D49" i="29"/>
  <c r="H49" i="29" l="1"/>
  <c r="E49" i="29"/>
  <c r="I49" i="29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<sst xmlns="http://schemas.openxmlformats.org/spreadsheetml/2006/main" count="808" uniqueCount="156">
  <si>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</si>
  <si>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</si>
  <si>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</si>
  <si>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</si>
  <si>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</si>
  <si>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</si>
  <si>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</si>
  <si>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</si>
  <si>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</si>
  <si>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</si>
  <si>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</si>
  <si>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</si>
  <si>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</si>
  <si>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</si>
  <si>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</si>
  <si>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</si>
  <si>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</si>
  <si>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</si>
  <si>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</si>
  <si>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</si>
  <si>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</si>
  <si>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</si>
  <si>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</si>
  <si>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</si>
  <si>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</si>
  <si>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</si>
  <si>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</si>
  <si>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</si>
  <si>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</si>
  <si>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</si>
  <si>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</si>
  <si>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</si>
  <si>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</si>
  <si>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</si>
  <si>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</si>
  <si>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</si>
  <si>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</si>
  <si>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</si>
  <si>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</si>
  <si>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</si>
  <si>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</si>
  <si>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</si>
  <si>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</si>
  <si>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</si>
  <si>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</si>
  <si>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</si>
  <si>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</si>
  <si>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</si>
  <si>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</si>
  <si>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</si>
  <si>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</si>
  <si>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</si>
  <si>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</si>
  <si>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</si>
  <si>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</si>
  <si>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</si>
  <si>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</si>
  <si>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</si>
  <si>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</si>
  <si>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</si>
  <si>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</si>
  <si>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</si>
  <si>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</si>
  <si>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</si>
  <si>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</si>
  <si>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</si>
  <si>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</si>
  <si>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</si>
  <si>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</si>
  <si>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</si>
  <si>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</si>
  <si>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</si>
  <si>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</si>
  <si>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</si>
  <si>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</si>
  <si>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</si>
  <si>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</si>
  <si>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</si>
  <si>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</si>
  <si>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</si>
  <si>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</si>
  <si>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</si>
  <si>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</si>
  <si>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</si>
  <si>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</si>
  <si>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</si>
  <si>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</si>
  <si>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</si>
  <si>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</si>
  <si>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</si>
  <si>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</si>
  <si>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</si>
  <si>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</si>
  <si>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</si>
  <si>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</si>
  <si>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</si>
  <si>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</si>
  <si>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</si>
  <si>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</si>
  <si>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</si>
  <si>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</si>
  <si>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</si>
  <si>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</si>
  <si>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</si>
  <si>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</si>
  <si>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</si>
  <si>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</si>
  <si>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</si>
  <si>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</si>
  <si>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</si>
  <si>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</si>
  <si>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</si>
  <si>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</si>
  <si>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</si>
  <si>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</si>
  <si>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</si>
  <si>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</si>
  <si>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</si>
  <si>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</si>
  <si>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</si>
  <si>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</si>
  <si>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</si>
  <si>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</si>
  <si>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</si>
  <si>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</si>
  <si>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</si>
  <si>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</si>
  <si>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</si>
  <si>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</si>
  <si>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</si>
  <si>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</si>
  <si>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</si>
  <si>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</si>
  <si>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</si>
  <si>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</si>
  <si>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</si>
  <si>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</si>
  <si>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</si>
  <si>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</si>
  <si>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</si>
  <si>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</si>
  <si>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</si>
  <si>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</si>
  <si>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</si>
  <si>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</si>
  <si>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</si>
  <si>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</si>
  <si>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</si>
  <si>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</si>
  <si>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</si>
  <si>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SECRETARÍA DE TESORERÍA Y FINANZAS</t>
  </si>
  <si>
    <t>MUNICIPIO DE CORREGIDORA, QUERÉTARO</t>
  </si>
  <si>
    <t>DIRECCIÓN DE INGRESOS</t>
  </si>
  <si>
    <t>ESTADO ANÁLITICO DE INGRESOS PRESUPUESTALES</t>
  </si>
  <si>
    <t>Art. 66 fracción XXX de la Ley de Transparencia y Acceso a la Información Pública del Estado de Querétaro</t>
  </si>
  <si>
    <t>DEL 31 DE ENERO AL 31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</si>
</sst>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0.0%"/>
    <numFmt numFmtId="168" formatCode="\$#,##0;\-\$#,##0;\$#,##0"/>
    <numFmt numFmtId="169" formatCode="#,##0_ ;\-#,##0\ "/>
    <numFmt numFmtId="170" formatCode="General_)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0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4" applyNumberFormat="0" applyAlignment="0" applyProtection="0"/>
    <xf numFmtId="0" fontId="63" fillId="22" borderId="55" applyNumberFormat="0" applyAlignment="0" applyProtection="0"/>
    <xf numFmtId="0" fontId="64" fillId="22" borderId="54" applyNumberFormat="0" applyAlignment="0" applyProtection="0"/>
    <xf numFmtId="0" fontId="65" fillId="0" borderId="56" applyNumberFormat="0" applyFill="0" applyAlignment="0" applyProtection="0"/>
    <xf numFmtId="0" fontId="66" fillId="23" borderId="57" applyNumberFormat="0" applyAlignment="0" applyProtection="0"/>
    <xf numFmtId="0" fontId="67" fillId="0" borderId="0" applyNumberFormat="0" applyFill="0" applyBorder="0" applyAlignment="0" applyProtection="0"/>
    <xf numFmtId="0" fontId="1" fillId="24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</cellStyleXfs>
  <cellXfs count="465">
    <xf numFmtId="0" fontId="0" fillId="0" borderId="0" xfId="0"/>
    <xf numFmtId="166" fontId="3" fillId="0" borderId="1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6" fontId="2" fillId="0" borderId="3" xfId="1" applyNumberFormat="1" applyFont="1" applyFill="1" applyBorder="1" applyAlignment="1">
      <alignment vertical="center"/>
    </xf>
    <xf numFmtId="166" fontId="4" fillId="3" borderId="4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 wrapText="1"/>
    </xf>
    <xf numFmtId="166" fontId="6" fillId="4" borderId="4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6" fontId="4" fillId="3" borderId="3" xfId="1" applyNumberFormat="1" applyFont="1" applyFill="1" applyBorder="1" applyAlignment="1">
      <alignment vertical="center"/>
    </xf>
    <xf numFmtId="166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7" fontId="2" fillId="0" borderId="2" xfId="3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7" fontId="3" fillId="0" borderId="3" xfId="3" applyNumberFormat="1" applyFont="1" applyFill="1" applyBorder="1" applyAlignment="1">
      <alignment vertical="center"/>
    </xf>
    <xf numFmtId="166" fontId="3" fillId="0" borderId="4" xfId="1" applyNumberFormat="1" applyFont="1" applyFill="1" applyBorder="1" applyAlignment="1">
      <alignment vertical="center"/>
    </xf>
    <xf numFmtId="166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7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7" fontId="4" fillId="3" borderId="3" xfId="3" applyNumberFormat="1" applyFont="1" applyFill="1" applyBorder="1" applyAlignment="1">
      <alignment vertical="center"/>
    </xf>
    <xf numFmtId="166" fontId="4" fillId="3" borderId="12" xfId="1" applyNumberFormat="1" applyFont="1" applyFill="1" applyBorder="1" applyAlignment="1">
      <alignment vertical="center"/>
    </xf>
    <xf numFmtId="166" fontId="2" fillId="0" borderId="4" xfId="1" applyNumberFormat="1" applyFont="1" applyFill="1" applyBorder="1" applyAlignment="1">
      <alignment vertical="center"/>
    </xf>
    <xf numFmtId="166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8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7" fontId="6" fillId="4" borderId="3" xfId="3" applyNumberFormat="1" applyFont="1" applyFill="1" applyBorder="1" applyAlignment="1">
      <alignment vertical="center"/>
    </xf>
    <xf numFmtId="166" fontId="6" fillId="4" borderId="12" xfId="1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6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6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6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6" fontId="6" fillId="4" borderId="0" xfId="1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4" fontId="7" fillId="0" borderId="0" xfId="2" applyFont="1" applyFill="1" applyBorder="1" applyAlignment="1">
      <alignment horizontal="center" vertical="center"/>
    </xf>
    <xf numFmtId="164" fontId="7" fillId="0" borderId="0" xfId="2" applyFont="1" applyFill="1" applyBorder="1"/>
    <xf numFmtId="164" fontId="3" fillId="0" borderId="0" xfId="2" applyFont="1" applyFill="1" applyBorder="1"/>
    <xf numFmtId="167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6" fontId="2" fillId="6" borderId="3" xfId="1" applyNumberFormat="1" applyFont="1" applyFill="1" applyBorder="1" applyAlignment="1">
      <alignment vertical="center"/>
    </xf>
    <xf numFmtId="165" fontId="7" fillId="0" borderId="0" xfId="0" applyNumberFormat="1" applyFont="1" applyFill="1" applyBorder="1"/>
    <xf numFmtId="166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vertical="center"/>
    </xf>
    <xf numFmtId="166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6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vertical="center"/>
    </xf>
    <xf numFmtId="166" fontId="19" fillId="4" borderId="3" xfId="1" applyNumberFormat="1" applyFont="1" applyFill="1" applyBorder="1" applyAlignment="1">
      <alignment vertical="center"/>
    </xf>
    <xf numFmtId="166" fontId="19" fillId="4" borderId="0" xfId="1" applyNumberFormat="1" applyFont="1" applyFill="1" applyBorder="1" applyAlignment="1">
      <alignment vertical="center"/>
    </xf>
    <xf numFmtId="166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7" fontId="4" fillId="0" borderId="18" xfId="3" applyNumberFormat="1" applyFont="1" applyFill="1" applyBorder="1" applyAlignment="1">
      <alignment vertical="center"/>
    </xf>
    <xf numFmtId="167" fontId="3" fillId="0" borderId="19" xfId="3" applyNumberFormat="1" applyFont="1" applyFill="1" applyBorder="1" applyAlignment="1">
      <alignment vertical="center"/>
    </xf>
    <xf numFmtId="167" fontId="4" fillId="0" borderId="19" xfId="3" applyNumberFormat="1" applyFont="1" applyFill="1" applyBorder="1" applyAlignment="1">
      <alignment vertical="center"/>
    </xf>
    <xf numFmtId="167" fontId="4" fillId="6" borderId="19" xfId="3" applyNumberFormat="1" applyFont="1" applyFill="1" applyBorder="1" applyAlignment="1">
      <alignment vertical="center"/>
    </xf>
    <xf numFmtId="167" fontId="3" fillId="6" borderId="19" xfId="3" applyNumberFormat="1" applyFont="1" applyFill="1" applyBorder="1" applyAlignment="1">
      <alignment vertical="center"/>
    </xf>
    <xf numFmtId="166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6" fontId="18" fillId="0" borderId="33" xfId="1" applyNumberFormat="1" applyFont="1" applyFill="1" applyBorder="1" applyAlignment="1">
      <alignment vertical="center"/>
    </xf>
    <xf numFmtId="167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7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6" fontId="23" fillId="0" borderId="26" xfId="1" applyNumberFormat="1" applyFont="1" applyFill="1" applyBorder="1" applyAlignment="1">
      <alignment vertical="center"/>
    </xf>
    <xf numFmtId="167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4" fillId="7" borderId="33" xfId="1" applyNumberFormat="1" applyFont="1" applyFill="1" applyBorder="1" applyAlignment="1">
      <alignment vertical="center"/>
    </xf>
    <xf numFmtId="167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6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5" fontId="22" fillId="0" borderId="0" xfId="0" applyNumberFormat="1" applyFont="1"/>
    <xf numFmtId="166" fontId="23" fillId="8" borderId="33" xfId="1" applyNumberFormat="1" applyFont="1" applyFill="1" applyBorder="1" applyAlignment="1">
      <alignment vertical="center"/>
    </xf>
    <xf numFmtId="167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6" fontId="27" fillId="5" borderId="17" xfId="1" applyNumberFormat="1" applyFont="1" applyFill="1" applyBorder="1" applyAlignment="1">
      <alignment vertical="center"/>
    </xf>
    <xf numFmtId="166" fontId="27" fillId="5" borderId="15" xfId="1" applyNumberFormat="1" applyFont="1" applyFill="1" applyBorder="1" applyAlignment="1">
      <alignment vertical="center"/>
    </xf>
    <xf numFmtId="167" fontId="27" fillId="5" borderId="21" xfId="3" applyNumberFormat="1" applyFont="1" applyFill="1" applyBorder="1" applyAlignment="1">
      <alignment vertical="center"/>
    </xf>
    <xf numFmtId="166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6" fontId="4" fillId="0" borderId="23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6" borderId="1" xfId="1" applyNumberFormat="1" applyFont="1" applyFill="1" applyBorder="1" applyAlignment="1">
      <alignment vertical="center"/>
    </xf>
    <xf numFmtId="166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6" fontId="19" fillId="9" borderId="44" xfId="1" applyNumberFormat="1" applyFont="1" applyFill="1" applyBorder="1" applyAlignment="1">
      <alignment vertical="center"/>
    </xf>
    <xf numFmtId="167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6" fontId="2" fillId="0" borderId="11" xfId="1" applyNumberFormat="1" applyFont="1" applyFill="1" applyBorder="1" applyAlignment="1">
      <alignment vertical="center"/>
    </xf>
    <xf numFmtId="167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166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6" fontId="2" fillId="0" borderId="47" xfId="1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6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6" fontId="27" fillId="11" borderId="3" xfId="1" applyNumberFormat="1" applyFont="1" applyFill="1" applyBorder="1" applyAlignment="1">
      <alignment vertical="center"/>
    </xf>
    <xf numFmtId="167" fontId="27" fillId="11" borderId="3" xfId="3" applyNumberFormat="1" applyFont="1" applyFill="1" applyBorder="1" applyAlignment="1">
      <alignment vertical="center"/>
    </xf>
    <xf numFmtId="166" fontId="27" fillId="12" borderId="3" xfId="1" applyNumberFormat="1" applyFont="1" applyFill="1" applyBorder="1" applyAlignment="1">
      <alignment vertical="center"/>
    </xf>
    <xf numFmtId="166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6" fontId="27" fillId="0" borderId="3" xfId="1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166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6" fontId="37" fillId="0" borderId="3" xfId="1" applyNumberFormat="1" applyFont="1" applyFill="1" applyBorder="1" applyAlignment="1">
      <alignment vertical="center"/>
    </xf>
    <xf numFmtId="166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6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9" fontId="6" fillId="4" borderId="12" xfId="1" applyNumberFormat="1" applyFont="1" applyFill="1" applyBorder="1" applyAlignment="1">
      <alignment vertical="center"/>
    </xf>
    <xf numFmtId="166" fontId="6" fillId="4" borderId="47" xfId="1" applyNumberFormat="1" applyFont="1" applyFill="1" applyBorder="1" applyAlignment="1">
      <alignment vertical="center"/>
    </xf>
    <xf numFmtId="167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4" fillId="14" borderId="3" xfId="1" applyNumberFormat="1" applyFont="1" applyFill="1" applyBorder="1" applyAlignment="1">
      <alignment vertical="center"/>
    </xf>
    <xf numFmtId="167" fontId="4" fillId="14" borderId="3" xfId="3" applyNumberFormat="1" applyFont="1" applyFill="1" applyBorder="1" applyAlignment="1">
      <alignment vertical="center"/>
    </xf>
    <xf numFmtId="166" fontId="4" fillId="12" borderId="3" xfId="1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6" fontId="35" fillId="0" borderId="3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167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6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9" fontId="6" fillId="4" borderId="8" xfId="1" applyNumberFormat="1" applyFont="1" applyFill="1" applyBorder="1" applyAlignment="1">
      <alignment vertical="center"/>
    </xf>
    <xf numFmtId="166" fontId="6" fillId="4" borderId="48" xfId="1" applyNumberFormat="1" applyFont="1" applyFill="1" applyBorder="1" applyAlignment="1">
      <alignment vertical="center"/>
    </xf>
    <xf numFmtId="166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16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6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6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6" fontId="53" fillId="0" borderId="12" xfId="1" applyNumberFormat="1" applyFont="1" applyFill="1" applyBorder="1" applyAlignment="1">
      <alignment vertical="center"/>
    </xf>
    <xf numFmtId="166" fontId="53" fillId="0" borderId="2" xfId="1" applyNumberFormat="1" applyFont="1" applyFill="1" applyBorder="1" applyAlignment="1">
      <alignment vertical="center"/>
    </xf>
    <xf numFmtId="167" fontId="53" fillId="0" borderId="18" xfId="3" applyNumberFormat="1" applyFont="1" applyFill="1" applyBorder="1" applyAlignment="1">
      <alignment vertical="center"/>
    </xf>
    <xf numFmtId="166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6" fontId="54" fillId="0" borderId="12" xfId="1" applyNumberFormat="1" applyFont="1" applyFill="1" applyBorder="1" applyAlignment="1">
      <alignment vertical="center"/>
    </xf>
    <xf numFmtId="166" fontId="54" fillId="0" borderId="3" xfId="1" applyNumberFormat="1" applyFont="1" applyFill="1" applyBorder="1" applyAlignment="1">
      <alignment vertical="center"/>
    </xf>
    <xf numFmtId="167" fontId="54" fillId="0" borderId="19" xfId="3" applyNumberFormat="1" applyFont="1" applyFill="1" applyBorder="1" applyAlignment="1">
      <alignment vertical="center"/>
    </xf>
    <xf numFmtId="166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6" fontId="53" fillId="0" borderId="3" xfId="1" applyNumberFormat="1" applyFont="1" applyFill="1" applyBorder="1" applyAlignment="1">
      <alignment vertical="center"/>
    </xf>
    <xf numFmtId="167" fontId="53" fillId="0" borderId="19" xfId="3" applyNumberFormat="1" applyFont="1" applyFill="1" applyBorder="1" applyAlignment="1">
      <alignment vertical="center"/>
    </xf>
    <xf numFmtId="166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6" fontId="33" fillId="17" borderId="17" xfId="1" applyNumberFormat="1" applyFont="1" applyFill="1" applyBorder="1" applyAlignment="1">
      <alignment vertical="center"/>
    </xf>
    <xf numFmtId="166" fontId="33" fillId="17" borderId="15" xfId="1" applyNumberFormat="1" applyFont="1" applyFill="1" applyBorder="1" applyAlignment="1">
      <alignment vertical="center"/>
    </xf>
    <xf numFmtId="167" fontId="33" fillId="17" borderId="21" xfId="3" applyNumberFormat="1" applyFont="1" applyFill="1" applyBorder="1" applyAlignment="1">
      <alignment vertical="center"/>
    </xf>
    <xf numFmtId="166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7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7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6" fontId="53" fillId="6" borderId="12" xfId="1" applyNumberFormat="1" applyFont="1" applyFill="1" applyBorder="1" applyAlignment="1">
      <alignment vertical="center"/>
    </xf>
    <xf numFmtId="166" fontId="53" fillId="6" borderId="3" xfId="1" applyNumberFormat="1" applyFont="1" applyFill="1" applyBorder="1" applyAlignment="1">
      <alignment vertical="center"/>
    </xf>
    <xf numFmtId="166" fontId="53" fillId="6" borderId="1" xfId="1" applyNumberFormat="1" applyFont="1" applyFill="1" applyBorder="1" applyAlignment="1">
      <alignment vertical="center"/>
    </xf>
    <xf numFmtId="166" fontId="54" fillId="6" borderId="12" xfId="1" applyNumberFormat="1" applyFont="1" applyFill="1" applyBorder="1" applyAlignment="1">
      <alignment vertical="center"/>
    </xf>
    <xf numFmtId="166" fontId="54" fillId="6" borderId="3" xfId="1" applyNumberFormat="1" applyFont="1" applyFill="1" applyBorder="1" applyAlignment="1">
      <alignment vertical="center"/>
    </xf>
    <xf numFmtId="166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6" fontId="17" fillId="9" borderId="12" xfId="1" applyNumberFormat="1" applyFont="1" applyFill="1" applyBorder="1" applyAlignment="1">
      <alignment vertical="center"/>
    </xf>
    <xf numFmtId="166" fontId="17" fillId="9" borderId="3" xfId="1" applyNumberFormat="1" applyFont="1" applyFill="1" applyBorder="1" applyAlignment="1">
      <alignment vertical="center"/>
    </xf>
    <xf numFmtId="167" fontId="17" fillId="9" borderId="19" xfId="3" applyNumberFormat="1" applyFont="1" applyFill="1" applyBorder="1" applyAlignment="1">
      <alignment vertical="center"/>
    </xf>
    <xf numFmtId="166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43" fontId="9" fillId="6" borderId="39" xfId="1" applyFont="1" applyFill="1" applyBorder="1"/>
    <xf numFmtId="173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43" fontId="9" fillId="6" borderId="38" xfId="1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2" fillId="0" borderId="0" xfId="0" applyNumberFormat="1" applyFont="1"/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/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4" fillId="15" borderId="42" xfId="0" applyFont="1" applyFill="1" applyBorder="1" applyAlignment="1">
      <alignment horizontal="center" vertical="center" wrapText="1"/>
    </xf>
    <xf numFmtId="0" fontId="51" fillId="6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5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251114</xdr:colOff>
      <xdr:row>1</xdr:row>
      <xdr:rowOff>34637</xdr:rowOff>
    </xdr:from>
    <xdr:to>
      <xdr:col>1</xdr:col>
      <xdr:colOff>1099705</xdr:colOff>
      <xdr:row>6</xdr:row>
      <xdr:rowOff>77932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33796"/>
          <a:ext cx="848591" cy="1082386"/>
        </a:xfrm>
        <a:prstGeom prst="rect">
          <a:avLst/>
        </a:prstGeom>
      </xdr:spPr>
    </xdr:pic>
    <xdr:clientData/>
  </xdr:twoCellAnchor>
  <xdr:oneCellAnchor>
    <xdr:from>
      <xdr:col>1</xdr:col>
      <xdr:colOff>251114</xdr:colOff>
      <xdr:row>24</xdr:row>
      <xdr:rowOff>34637</xdr:rowOff>
    </xdr:from>
    <xdr:ext cx="848591" cy="1082386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33796"/>
          <a:ext cx="848591" cy="10823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9" t="s">
        <v>70</v>
      </c>
      <c r="E12" s="430"/>
      <c r="F12" s="430"/>
      <c r="G12" s="431"/>
      <c r="I12" s="81">
        <v>2015</v>
      </c>
      <c r="K12" s="429" t="s">
        <v>75</v>
      </c>
      <c r="L12" s="430"/>
      <c r="M12" s="430"/>
      <c r="N12" s="431"/>
      <c r="P12" s="81">
        <v>2015</v>
      </c>
      <c r="R12" s="429" t="s">
        <v>76</v>
      </c>
      <c r="S12" s="430"/>
      <c r="T12" s="430"/>
      <c r="U12" s="431"/>
      <c r="W12" s="81">
        <v>2015</v>
      </c>
      <c r="Y12" s="429" t="s">
        <v>77</v>
      </c>
      <c r="Z12" s="430"/>
      <c r="AA12" s="430"/>
      <c r="AB12" s="431"/>
      <c r="AD12" s="81">
        <v>2015</v>
      </c>
      <c r="AF12" s="429" t="s">
        <v>78</v>
      </c>
      <c r="AG12" s="430"/>
      <c r="AH12" s="430"/>
      <c r="AI12" s="431"/>
      <c r="AK12" s="81">
        <v>2015</v>
      </c>
      <c r="AM12" s="429" t="s">
        <v>79</v>
      </c>
      <c r="AN12" s="430"/>
      <c r="AO12" s="430"/>
      <c r="AP12" s="431"/>
      <c r="AR12" s="81">
        <v>2015</v>
      </c>
      <c r="AT12" s="429" t="s">
        <v>80</v>
      </c>
      <c r="AU12" s="430"/>
      <c r="AV12" s="430"/>
      <c r="AW12" s="431"/>
      <c r="AY12" s="81">
        <v>2015</v>
      </c>
      <c r="BA12" s="429" t="s">
        <v>81</v>
      </c>
      <c r="BB12" s="430"/>
      <c r="BC12" s="430"/>
      <c r="BD12" s="431"/>
      <c r="BF12" s="81">
        <v>2015</v>
      </c>
      <c r="BH12" s="429" t="s">
        <v>84</v>
      </c>
      <c r="BI12" s="430"/>
      <c r="BJ12" s="430"/>
      <c r="BK12" s="431"/>
      <c r="BM12" s="81">
        <v>2015</v>
      </c>
      <c r="BO12" s="429" t="s">
        <v>85</v>
      </c>
      <c r="BP12" s="430"/>
      <c r="BQ12" s="430"/>
      <c r="BR12" s="431"/>
      <c r="BT12" s="81">
        <v>2015</v>
      </c>
      <c r="BV12" s="429" t="s">
        <v>86</v>
      </c>
      <c r="BW12" s="430"/>
      <c r="BX12" s="430"/>
      <c r="BY12" s="431"/>
      <c r="CA12" s="81">
        <v>2015</v>
      </c>
      <c r="CC12" s="429" t="s">
        <v>87</v>
      </c>
      <c r="CD12" s="430"/>
      <c r="CE12" s="430"/>
      <c r="CF12" s="431"/>
      <c r="CH12" s="81">
        <v>2015</v>
      </c>
      <c r="CJ12" s="429" t="s">
        <v>89</v>
      </c>
      <c r="CK12" s="430"/>
      <c r="CL12" s="430"/>
      <c r="CM12" s="431"/>
      <c r="CO12" s="81">
        <v>2015</v>
      </c>
      <c r="CQ12" s="429" t="s">
        <v>2</v>
      </c>
      <c r="CR12" s="430"/>
      <c r="CS12" s="430"/>
      <c r="CT12" s="431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A12:BD12"/>
    <mergeCell ref="AT12:AW12"/>
    <mergeCell ref="AM12:AP12"/>
    <mergeCell ref="AF12:AI12"/>
    <mergeCell ref="D12:G12"/>
    <mergeCell ref="K12:N12"/>
    <mergeCell ref="R12:U12"/>
    <mergeCell ref="Y12:AB12"/>
    <mergeCell ref="BH12:BK12"/>
    <mergeCell ref="CJ12:CM12"/>
    <mergeCell ref="CQ12:CT12"/>
    <mergeCell ref="CC12:CF12"/>
    <mergeCell ref="BV12:BY12"/>
    <mergeCell ref="BO12:BR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32" t="s">
        <v>0</v>
      </c>
      <c r="B1" s="432" t="s">
        <v>1</v>
      </c>
      <c r="C1" s="204"/>
      <c r="D1" s="434" t="s">
        <v>70</v>
      </c>
      <c r="E1" s="435"/>
      <c r="F1" s="435"/>
      <c r="G1" s="436"/>
      <c r="H1" s="204"/>
      <c r="I1" s="432">
        <v>2016</v>
      </c>
      <c r="J1" s="204"/>
      <c r="K1" s="434" t="s">
        <v>75</v>
      </c>
      <c r="L1" s="435"/>
      <c r="M1" s="435"/>
      <c r="N1" s="436"/>
      <c r="O1" s="204"/>
      <c r="P1" s="432">
        <v>2016</v>
      </c>
      <c r="Q1" s="204"/>
      <c r="R1" s="434" t="s">
        <v>76</v>
      </c>
      <c r="S1" s="435"/>
      <c r="T1" s="435"/>
      <c r="U1" s="436"/>
      <c r="V1" s="204"/>
      <c r="W1" s="432">
        <v>2016</v>
      </c>
      <c r="X1" s="204"/>
      <c r="Y1" s="434" t="s">
        <v>77</v>
      </c>
      <c r="Z1" s="435"/>
      <c r="AA1" s="435"/>
      <c r="AB1" s="436"/>
      <c r="AC1" s="204"/>
      <c r="AD1" s="432">
        <v>2016</v>
      </c>
      <c r="AE1" s="204"/>
      <c r="AF1" s="434" t="s">
        <v>78</v>
      </c>
      <c r="AG1" s="435"/>
      <c r="AH1" s="435"/>
      <c r="AI1" s="436"/>
      <c r="AJ1" s="204"/>
      <c r="AK1" s="432">
        <v>2016</v>
      </c>
      <c r="AL1" s="204"/>
      <c r="AM1" s="434" t="s">
        <v>79</v>
      </c>
      <c r="AN1" s="435"/>
      <c r="AO1" s="435"/>
      <c r="AP1" s="436"/>
      <c r="AQ1" s="204"/>
      <c r="AR1" s="432">
        <v>2016</v>
      </c>
      <c r="AS1" s="204"/>
      <c r="AT1" s="434" t="s">
        <v>80</v>
      </c>
      <c r="AU1" s="435"/>
      <c r="AV1" s="435"/>
      <c r="AW1" s="436"/>
      <c r="AX1" s="204"/>
      <c r="AY1" s="432">
        <v>2016</v>
      </c>
      <c r="AZ1" s="204"/>
      <c r="BA1" s="434" t="s">
        <v>81</v>
      </c>
      <c r="BB1" s="435"/>
      <c r="BC1" s="435"/>
      <c r="BD1" s="436"/>
      <c r="BE1" s="204"/>
      <c r="BF1" s="432">
        <v>2016</v>
      </c>
      <c r="BG1" s="204"/>
      <c r="BH1" s="434" t="s">
        <v>84</v>
      </c>
      <c r="BI1" s="435"/>
      <c r="BJ1" s="435"/>
      <c r="BK1" s="436"/>
      <c r="BL1" s="204"/>
      <c r="BM1" s="432">
        <v>2016</v>
      </c>
      <c r="BN1" s="204"/>
      <c r="BO1" s="434" t="s">
        <v>85</v>
      </c>
      <c r="BP1" s="435"/>
      <c r="BQ1" s="435"/>
      <c r="BR1" s="436"/>
      <c r="BS1" s="204"/>
      <c r="BT1" s="432">
        <v>2016</v>
      </c>
      <c r="BU1" s="204"/>
      <c r="BV1" s="434" t="s">
        <v>86</v>
      </c>
      <c r="BW1" s="435"/>
      <c r="BX1" s="435"/>
      <c r="BY1" s="436"/>
      <c r="BZ1" s="204"/>
      <c r="CA1" s="432">
        <v>2016</v>
      </c>
      <c r="CB1" s="204"/>
      <c r="CC1" s="434" t="s">
        <v>87</v>
      </c>
      <c r="CD1" s="435"/>
      <c r="CE1" s="435"/>
      <c r="CF1" s="436"/>
      <c r="CG1" s="204"/>
      <c r="CH1" s="432">
        <v>2016</v>
      </c>
      <c r="CI1" s="204"/>
      <c r="CJ1" s="434" t="s">
        <v>89</v>
      </c>
      <c r="CK1" s="435"/>
      <c r="CL1" s="435"/>
      <c r="CM1" s="436"/>
      <c r="CN1" s="204"/>
      <c r="CO1" s="432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32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33"/>
      <c r="B2" s="433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3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3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3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3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3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3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3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3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3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3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3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3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3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33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CC1:CF1"/>
    <mergeCell ref="CH1:CH2"/>
    <mergeCell ref="CJ1:CM1"/>
    <mergeCell ref="CO1:CO2"/>
    <mergeCell ref="CX1:CX2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32" t="s">
        <v>0</v>
      </c>
      <c r="B1" s="432" t="s">
        <v>1</v>
      </c>
      <c r="C1" s="204"/>
      <c r="D1" s="434" t="s">
        <v>70</v>
      </c>
      <c r="E1" s="435"/>
      <c r="F1" s="435"/>
      <c r="G1" s="436"/>
      <c r="H1" s="204"/>
      <c r="I1" s="432">
        <v>2017</v>
      </c>
      <c r="J1" s="204"/>
      <c r="K1" s="434" t="s">
        <v>75</v>
      </c>
      <c r="L1" s="435"/>
      <c r="M1" s="435"/>
      <c r="N1" s="436"/>
      <c r="O1" s="204"/>
      <c r="P1" s="432">
        <v>2017</v>
      </c>
      <c r="Q1" s="204"/>
      <c r="R1" s="434" t="s">
        <v>76</v>
      </c>
      <c r="S1" s="435"/>
      <c r="T1" s="435"/>
      <c r="U1" s="436"/>
      <c r="V1" s="204"/>
      <c r="W1" s="432">
        <v>2017</v>
      </c>
      <c r="X1" s="204"/>
      <c r="Y1" s="434" t="s">
        <v>77</v>
      </c>
      <c r="Z1" s="435"/>
      <c r="AA1" s="435"/>
      <c r="AB1" s="436"/>
      <c r="AC1" s="204"/>
      <c r="AD1" s="432">
        <v>2017</v>
      </c>
      <c r="AE1" s="204"/>
      <c r="AF1" s="434" t="s">
        <v>78</v>
      </c>
      <c r="AG1" s="435"/>
      <c r="AH1" s="435"/>
      <c r="AI1" s="436"/>
      <c r="AJ1" s="204"/>
      <c r="AK1" s="432">
        <v>2017</v>
      </c>
      <c r="AL1" s="204"/>
      <c r="AM1" s="434" t="s">
        <v>79</v>
      </c>
      <c r="AN1" s="435"/>
      <c r="AO1" s="435"/>
      <c r="AP1" s="436"/>
      <c r="AQ1" s="204"/>
      <c r="AR1" s="432">
        <v>2017</v>
      </c>
      <c r="AS1" s="204"/>
      <c r="AT1" s="434" t="s">
        <v>80</v>
      </c>
      <c r="AU1" s="435"/>
      <c r="AV1" s="435"/>
      <c r="AW1" s="436"/>
      <c r="AX1" s="204"/>
      <c r="AY1" s="432">
        <v>2017</v>
      </c>
      <c r="AZ1" s="204"/>
      <c r="BA1" s="434" t="s">
        <v>81</v>
      </c>
      <c r="BB1" s="435"/>
      <c r="BC1" s="435"/>
      <c r="BD1" s="436"/>
      <c r="BE1" s="204"/>
      <c r="BF1" s="432">
        <v>2017</v>
      </c>
      <c r="BG1" s="204"/>
      <c r="BH1" s="434" t="s">
        <v>84</v>
      </c>
      <c r="BI1" s="435"/>
      <c r="BJ1" s="435"/>
      <c r="BK1" s="436"/>
      <c r="BL1" s="204"/>
      <c r="BM1" s="432">
        <v>2017</v>
      </c>
      <c r="BN1" s="204"/>
      <c r="BO1" s="434" t="s">
        <v>85</v>
      </c>
      <c r="BP1" s="435"/>
      <c r="BQ1" s="435"/>
      <c r="BR1" s="436"/>
      <c r="BS1" s="204"/>
      <c r="BT1" s="432">
        <v>2017</v>
      </c>
      <c r="BU1" s="204"/>
      <c r="BV1" s="434" t="s">
        <v>86</v>
      </c>
      <c r="BW1" s="435"/>
      <c r="BX1" s="435"/>
      <c r="BY1" s="436"/>
      <c r="BZ1" s="204"/>
      <c r="CA1" s="432">
        <v>2017</v>
      </c>
      <c r="CB1" s="204"/>
      <c r="CC1" s="434" t="s">
        <v>87</v>
      </c>
      <c r="CD1" s="435"/>
      <c r="CE1" s="435"/>
      <c r="CF1" s="436"/>
      <c r="CG1" s="204"/>
      <c r="CH1" s="432">
        <v>2017</v>
      </c>
      <c r="CI1" s="204"/>
      <c r="CJ1" s="434" t="s">
        <v>109</v>
      </c>
      <c r="CK1" s="435"/>
      <c r="CL1" s="435"/>
      <c r="CM1" s="436"/>
      <c r="CN1" s="204"/>
      <c r="CO1" s="432">
        <v>2017</v>
      </c>
      <c r="CP1" s="204"/>
      <c r="CQ1" s="434" t="s">
        <v>90</v>
      </c>
      <c r="CR1" s="435"/>
      <c r="CS1" s="435"/>
      <c r="CT1" s="436"/>
      <c r="CU1" s="204"/>
      <c r="CV1" s="432">
        <v>2017</v>
      </c>
      <c r="CW1" s="204"/>
      <c r="CX1" s="204"/>
    </row>
    <row r="2" spans="1:102" s="210" customFormat="1" ht="13.5" x14ac:dyDescent="0.2">
      <c r="A2" s="433"/>
      <c r="B2" s="433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3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3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3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3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3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3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3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3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3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3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3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3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3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33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P1:P2"/>
    <mergeCell ref="A1:A2"/>
    <mergeCell ref="B1:B2"/>
    <mergeCell ref="D1:G1"/>
    <mergeCell ref="I1:I2"/>
    <mergeCell ref="K1:N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5"/>
  <sheetViews>
    <sheetView showGridLines="0" tabSelected="1" topLeftCell="A19" zoomScale="110" zoomScaleNormal="110" workbookViewId="0">
      <selection activeCell="B52" sqref="B52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s="420" customFormat="1" ht="16.5" x14ac:dyDescent="0.25">
      <c r="A2" s="421"/>
      <c r="B2" s="437" t="s">
        <v>151</v>
      </c>
      <c r="C2" s="437"/>
      <c r="D2" s="437"/>
      <c r="E2" s="437"/>
      <c r="F2" s="437"/>
      <c r="G2" s="437"/>
      <c r="H2" s="437"/>
      <c r="I2" s="437"/>
    </row>
    <row r="3" spans="1:11" s="420" customFormat="1" ht="16.5" x14ac:dyDescent="0.25">
      <c r="A3" s="421"/>
      <c r="B3" s="437" t="s">
        <v>150</v>
      </c>
      <c r="C3" s="437"/>
      <c r="D3" s="437"/>
      <c r="E3" s="437"/>
      <c r="F3" s="437"/>
      <c r="G3" s="437"/>
      <c r="H3" s="437"/>
      <c r="I3" s="437"/>
    </row>
    <row r="4" spans="1:11" s="420" customFormat="1" ht="16.5" x14ac:dyDescent="0.25">
      <c r="A4" s="421"/>
      <c r="B4" s="437" t="s">
        <v>152</v>
      </c>
      <c r="C4" s="437"/>
      <c r="D4" s="437"/>
      <c r="E4" s="437"/>
      <c r="F4" s="437"/>
      <c r="G4" s="437"/>
      <c r="H4" s="437"/>
      <c r="I4" s="437"/>
    </row>
    <row r="5" spans="1:11" s="420" customFormat="1" ht="16.5" x14ac:dyDescent="0.25">
      <c r="A5" s="421"/>
      <c r="B5" s="437" t="s">
        <v>153</v>
      </c>
      <c r="C5" s="437"/>
      <c r="D5" s="437"/>
      <c r="E5" s="437"/>
      <c r="F5" s="437"/>
      <c r="G5" s="437"/>
      <c r="H5" s="437"/>
      <c r="I5" s="437"/>
    </row>
    <row r="6" spans="1:11" s="420" customFormat="1" ht="16.5" x14ac:dyDescent="0.25">
      <c r="A6" s="421"/>
      <c r="B6" s="437" t="s">
        <v>155</v>
      </c>
      <c r="C6" s="437"/>
      <c r="D6" s="437"/>
      <c r="E6" s="437"/>
      <c r="F6" s="437"/>
      <c r="G6" s="437"/>
      <c r="H6" s="437"/>
      <c r="I6" s="437"/>
    </row>
    <row r="7" spans="1:11" s="420" customFormat="1" ht="16.5" x14ac:dyDescent="0.25">
      <c r="A7" s="422"/>
      <c r="B7" s="437" t="s">
        <v>120</v>
      </c>
      <c r="C7" s="437"/>
      <c r="D7" s="437"/>
      <c r="E7" s="437"/>
      <c r="F7" s="437"/>
      <c r="G7" s="437"/>
      <c r="H7" s="437"/>
      <c r="I7" s="437"/>
    </row>
    <row r="8" spans="1:11" s="420" customFormat="1" ht="16.5" x14ac:dyDescent="0.25">
      <c r="A8" s="422"/>
      <c r="B8" s="437" t="s">
        <v>121</v>
      </c>
      <c r="C8" s="437"/>
      <c r="D8" s="437"/>
      <c r="E8" s="437"/>
      <c r="F8" s="437"/>
      <c r="G8" s="437"/>
      <c r="H8" s="437"/>
      <c r="I8" s="437"/>
    </row>
    <row r="9" spans="1:11" ht="48.75" customHeight="1" x14ac:dyDescent="0.25">
      <c r="A9" s="391"/>
      <c r="B9" s="438" t="s">
        <v>119</v>
      </c>
      <c r="C9" s="423" t="s">
        <v>122</v>
      </c>
      <c r="D9" s="424" t="s">
        <v>123</v>
      </c>
      <c r="E9" s="423" t="s">
        <v>124</v>
      </c>
      <c r="F9" s="423" t="s">
        <v>125</v>
      </c>
      <c r="G9" s="423" t="s">
        <v>126</v>
      </c>
      <c r="H9" s="424" t="s">
        <v>127</v>
      </c>
      <c r="I9" s="427" t="s">
        <v>128</v>
      </c>
    </row>
    <row r="10" spans="1:11" ht="13.9" customHeight="1" x14ac:dyDescent="0.25">
      <c r="A10" s="391"/>
      <c r="B10" s="438"/>
      <c r="C10" s="423" t="s">
        <v>129</v>
      </c>
      <c r="D10" s="424" t="s">
        <v>130</v>
      </c>
      <c r="E10" s="423" t="s">
        <v>131</v>
      </c>
      <c r="F10" s="423" t="s">
        <v>132</v>
      </c>
      <c r="G10" s="423" t="s">
        <v>133</v>
      </c>
      <c r="H10" s="423" t="s">
        <v>134</v>
      </c>
      <c r="I10" s="392" t="s">
        <v>135</v>
      </c>
    </row>
    <row r="11" spans="1:11" x14ac:dyDescent="0.25">
      <c r="A11" s="391"/>
      <c r="B11" s="393" t="s">
        <v>136</v>
      </c>
      <c r="C11" s="394">
        <v>611768397</v>
      </c>
      <c r="D11" s="395">
        <v>133559764.59999999</v>
      </c>
      <c r="E11" s="394">
        <f>+C11+D11</f>
        <v>745328161.60000002</v>
      </c>
      <c r="F11" s="394">
        <v>483288743.60000002</v>
      </c>
      <c r="G11" s="394">
        <v>483288743.60000002</v>
      </c>
      <c r="H11" s="394">
        <f>+G11-C11</f>
        <v>-128479653.39999998</v>
      </c>
      <c r="I11" s="396">
        <f>E11-G11</f>
        <v>262039418</v>
      </c>
      <c r="J11" s="313"/>
      <c r="K11" s="313"/>
    </row>
    <row r="12" spans="1:11" x14ac:dyDescent="0.25">
      <c r="A12" s="391"/>
      <c r="B12" s="393" t="s">
        <v>137</v>
      </c>
      <c r="C12" s="394">
        <v>0</v>
      </c>
      <c r="D12" s="394">
        <v>0</v>
      </c>
      <c r="E12" s="394">
        <f t="shared" ref="E12:E20" si="0">C12+D12</f>
        <v>0</v>
      </c>
      <c r="F12" s="394">
        <v>0</v>
      </c>
      <c r="G12" s="394">
        <v>0</v>
      </c>
      <c r="H12" s="394">
        <f>G12-C12</f>
        <v>0</v>
      </c>
      <c r="I12" s="394">
        <f t="shared" ref="I12:I20" si="1">E12-G12</f>
        <v>0</v>
      </c>
      <c r="J12" s="313"/>
      <c r="K12" s="313"/>
    </row>
    <row r="13" spans="1:11" x14ac:dyDescent="0.25">
      <c r="A13" s="391"/>
      <c r="B13" s="393" t="s">
        <v>138</v>
      </c>
      <c r="C13" s="394">
        <v>0</v>
      </c>
      <c r="D13" s="394">
        <v>0</v>
      </c>
      <c r="E13" s="394">
        <v>0</v>
      </c>
      <c r="F13" s="394">
        <v>0</v>
      </c>
      <c r="G13" s="394">
        <v>0</v>
      </c>
      <c r="H13" s="397">
        <f>G13-C13</f>
        <v>0</v>
      </c>
      <c r="I13" s="394">
        <f t="shared" si="1"/>
        <v>0</v>
      </c>
      <c r="J13" s="313"/>
      <c r="K13" s="313"/>
    </row>
    <row r="14" spans="1:11" ht="16.5" x14ac:dyDescent="0.3">
      <c r="A14" s="391"/>
      <c r="B14" s="393" t="s">
        <v>139</v>
      </c>
      <c r="C14" s="394">
        <v>143219647</v>
      </c>
      <c r="D14" s="395">
        <v>6922789.5800000001</v>
      </c>
      <c r="E14" s="394">
        <f>+C14+D14</f>
        <v>150142436.58000001</v>
      </c>
      <c r="F14" s="394">
        <v>64873913.579999998</v>
      </c>
      <c r="G14" s="394">
        <v>62592484.469999999</v>
      </c>
      <c r="H14" s="394">
        <f>+G14-C14</f>
        <v>-80627162.530000001</v>
      </c>
      <c r="I14" s="394">
        <f t="shared" si="1"/>
        <v>87549952.110000014</v>
      </c>
      <c r="J14" s="416"/>
      <c r="K14" s="313"/>
    </row>
    <row r="15" spans="1:11" ht="16.5" x14ac:dyDescent="0.3">
      <c r="A15" s="391"/>
      <c r="B15" s="393" t="s">
        <v>115</v>
      </c>
      <c r="C15" s="394">
        <v>14903376</v>
      </c>
      <c r="D15" s="395">
        <v>-1235605.6499999999</v>
      </c>
      <c r="E15" s="394">
        <f>+C15+D15</f>
        <v>13667770.35</v>
      </c>
      <c r="F15" s="394">
        <v>7027586.3499999996</v>
      </c>
      <c r="G15" s="394">
        <v>7027586.3499999996</v>
      </c>
      <c r="H15" s="394">
        <f>+G15-C15</f>
        <v>-7875789.6500000004</v>
      </c>
      <c r="I15" s="394">
        <f t="shared" si="1"/>
        <v>6640184</v>
      </c>
      <c r="J15" s="416"/>
      <c r="K15" s="313"/>
    </row>
    <row r="16" spans="1:11" ht="16.5" x14ac:dyDescent="0.3">
      <c r="A16" s="390"/>
      <c r="B16" s="393" t="s">
        <v>117</v>
      </c>
      <c r="C16" s="394">
        <v>47994160</v>
      </c>
      <c r="D16" s="395">
        <v>-6209124.75</v>
      </c>
      <c r="E16" s="394">
        <f>C16+D16</f>
        <v>41785035.25</v>
      </c>
      <c r="F16" s="394">
        <v>15341801.25</v>
      </c>
      <c r="G16" s="394">
        <v>15341801.25</v>
      </c>
      <c r="H16" s="394">
        <f>+G16-C16</f>
        <v>-32652358.75</v>
      </c>
      <c r="I16" s="394">
        <f t="shared" si="1"/>
        <v>26443234</v>
      </c>
      <c r="J16" s="416"/>
      <c r="K16" s="313"/>
    </row>
    <row r="17" spans="1:11" x14ac:dyDescent="0.25">
      <c r="A17" s="390"/>
      <c r="B17" s="398" t="s">
        <v>140</v>
      </c>
      <c r="C17" s="394">
        <v>0</v>
      </c>
      <c r="D17" s="395"/>
      <c r="E17" s="394">
        <f t="shared" si="0"/>
        <v>0</v>
      </c>
      <c r="F17" s="394"/>
      <c r="G17" s="394"/>
      <c r="H17" s="394">
        <f t="shared" ref="H17:H20" si="2">+G17-C17</f>
        <v>0</v>
      </c>
      <c r="I17" s="394">
        <f t="shared" si="1"/>
        <v>0</v>
      </c>
      <c r="J17" s="313"/>
      <c r="K17" s="313"/>
    </row>
    <row r="18" spans="1:11" x14ac:dyDescent="0.25">
      <c r="A18" s="390"/>
      <c r="B18" s="398" t="s">
        <v>141</v>
      </c>
      <c r="C18" s="394">
        <v>464420664</v>
      </c>
      <c r="D18" s="395">
        <v>7757973.5800000001</v>
      </c>
      <c r="E18" s="394">
        <f>C18+D18</f>
        <v>472178637.57999998</v>
      </c>
      <c r="F18" s="394">
        <v>217199248.58000001</v>
      </c>
      <c r="G18" s="394">
        <v>217199248.58000001</v>
      </c>
      <c r="H18" s="394">
        <f>+G18-C18</f>
        <v>-247221415.41999999</v>
      </c>
      <c r="I18" s="394">
        <f t="shared" si="1"/>
        <v>254979388.99999997</v>
      </c>
      <c r="J18" s="313"/>
      <c r="K18" s="313"/>
    </row>
    <row r="19" spans="1:11" x14ac:dyDescent="0.25">
      <c r="A19" s="390"/>
      <c r="B19" s="399" t="s">
        <v>142</v>
      </c>
      <c r="C19" s="394">
        <v>0</v>
      </c>
      <c r="D19" s="394">
        <v>0</v>
      </c>
      <c r="E19" s="394">
        <f t="shared" si="0"/>
        <v>0</v>
      </c>
      <c r="F19" s="394">
        <v>0</v>
      </c>
      <c r="G19" s="394">
        <v>0</v>
      </c>
      <c r="H19" s="394">
        <f>+G19-C19</f>
        <v>0</v>
      </c>
      <c r="I19" s="394">
        <f t="shared" si="1"/>
        <v>0</v>
      </c>
      <c r="J19" s="313"/>
      <c r="K19" s="313"/>
    </row>
    <row r="20" spans="1:11" x14ac:dyDescent="0.25">
      <c r="A20" s="390"/>
      <c r="B20" s="400" t="s">
        <v>143</v>
      </c>
      <c r="C20" s="401">
        <v>0</v>
      </c>
      <c r="D20" s="401">
        <v>0</v>
      </c>
      <c r="E20" s="401">
        <f t="shared" si="0"/>
        <v>0</v>
      </c>
      <c r="F20" s="401">
        <v>0</v>
      </c>
      <c r="G20" s="402">
        <v>0</v>
      </c>
      <c r="H20" s="394">
        <f t="shared" si="2"/>
        <v>0</v>
      </c>
      <c r="I20" s="401">
        <f t="shared" si="1"/>
        <v>0</v>
      </c>
      <c r="J20" s="313"/>
      <c r="K20" s="313"/>
    </row>
    <row r="21" spans="1:11" ht="24.6" customHeight="1" x14ac:dyDescent="0.25">
      <c r="A21" s="403"/>
      <c r="B21" s="404" t="s">
        <v>144</v>
      </c>
      <c r="C21" s="405">
        <v>1282306244</v>
      </c>
      <c r="D21" s="405">
        <f>SUM(D11:D20)</f>
        <v>140795797.36000001</v>
      </c>
      <c r="E21" s="405">
        <f>SUM(E11:E20)</f>
        <v>1423102041.3600001</v>
      </c>
      <c r="F21" s="405">
        <f>SUM(F11:F20)</f>
        <v>787731293.36000013</v>
      </c>
      <c r="G21" s="417">
        <f>SUM(G11:G20)</f>
        <v>785449864.25000012</v>
      </c>
      <c r="H21" s="439">
        <f>SUM(H11:H20)</f>
        <v>-496856379.75</v>
      </c>
      <c r="I21" s="439">
        <f>E21-F21</f>
        <v>635370748</v>
      </c>
      <c r="J21" s="313"/>
      <c r="K21" s="313"/>
    </row>
    <row r="22" spans="1:11" x14ac:dyDescent="0.25">
      <c r="A22" s="390"/>
      <c r="B22" s="406"/>
      <c r="C22" s="407"/>
      <c r="D22" s="406"/>
      <c r="E22" s="406"/>
      <c r="F22" s="441" t="s">
        <v>145</v>
      </c>
      <c r="G22" s="441"/>
      <c r="H22" s="439"/>
      <c r="I22" s="439"/>
    </row>
    <row r="23" spans="1:11" x14ac:dyDescent="0.25">
      <c r="A23" s="390"/>
      <c r="B23" s="428"/>
      <c r="C23" s="390"/>
      <c r="D23" s="390"/>
      <c r="E23" s="390"/>
      <c r="F23" s="408"/>
      <c r="G23" s="408"/>
      <c r="H23" s="390"/>
      <c r="I23" s="390"/>
    </row>
    <row r="24" spans="1:11" x14ac:dyDescent="0.25">
      <c r="A24" s="390"/>
      <c r="B24" s="390"/>
      <c r="C24" s="408"/>
      <c r="D24" s="408"/>
      <c r="E24" s="408"/>
      <c r="F24" s="408"/>
      <c r="G24" s="408"/>
      <c r="H24" s="408"/>
      <c r="I24" s="408"/>
    </row>
    <row r="25" spans="1:11" ht="16.5" x14ac:dyDescent="0.25">
      <c r="A25" s="390"/>
      <c r="B25" s="437" t="s">
        <v>151</v>
      </c>
      <c r="C25" s="437"/>
      <c r="D25" s="437"/>
      <c r="E25" s="437"/>
      <c r="F25" s="437"/>
      <c r="G25" s="437"/>
      <c r="H25" s="437"/>
      <c r="I25" s="437"/>
    </row>
    <row r="26" spans="1:11" ht="16.5" x14ac:dyDescent="0.25">
      <c r="A26" s="390"/>
      <c r="B26" s="437" t="s">
        <v>150</v>
      </c>
      <c r="C26" s="437"/>
      <c r="D26" s="437"/>
      <c r="E26" s="437"/>
      <c r="F26" s="437"/>
      <c r="G26" s="437"/>
      <c r="H26" s="437"/>
      <c r="I26" s="437"/>
    </row>
    <row r="27" spans="1:11" ht="16.5" x14ac:dyDescent="0.25">
      <c r="A27" s="390"/>
      <c r="B27" s="437" t="s">
        <v>152</v>
      </c>
      <c r="C27" s="437"/>
      <c r="D27" s="437"/>
      <c r="E27" s="437"/>
      <c r="F27" s="437"/>
      <c r="G27" s="437"/>
      <c r="H27" s="437"/>
      <c r="I27" s="437"/>
    </row>
    <row r="28" spans="1:11" ht="16.5" x14ac:dyDescent="0.25">
      <c r="A28" s="390"/>
      <c r="B28" s="437" t="s">
        <v>153</v>
      </c>
      <c r="C28" s="437"/>
      <c r="D28" s="437"/>
      <c r="E28" s="437"/>
      <c r="F28" s="437"/>
      <c r="G28" s="437"/>
      <c r="H28" s="437"/>
      <c r="I28" s="437"/>
    </row>
    <row r="29" spans="1:11" ht="16.5" x14ac:dyDescent="0.25">
      <c r="A29" s="390"/>
      <c r="B29" s="437" t="s">
        <v>155</v>
      </c>
      <c r="C29" s="437"/>
      <c r="D29" s="437"/>
      <c r="E29" s="437"/>
      <c r="F29" s="437"/>
      <c r="G29" s="437"/>
      <c r="H29" s="437"/>
      <c r="I29" s="437"/>
    </row>
    <row r="30" spans="1:11" ht="16.5" x14ac:dyDescent="0.25">
      <c r="A30" s="390"/>
      <c r="B30" s="442" t="s">
        <v>120</v>
      </c>
      <c r="C30" s="442"/>
      <c r="D30" s="442"/>
      <c r="E30" s="442"/>
      <c r="F30" s="442"/>
      <c r="G30" s="442"/>
      <c r="H30" s="442"/>
      <c r="I30" s="442"/>
    </row>
    <row r="31" spans="1:11" ht="49.5" x14ac:dyDescent="0.25">
      <c r="A31" s="390"/>
      <c r="B31" s="443" t="s">
        <v>146</v>
      </c>
      <c r="C31" s="425" t="s">
        <v>147</v>
      </c>
      <c r="D31" s="426" t="s">
        <v>123</v>
      </c>
      <c r="E31" s="425" t="s">
        <v>124</v>
      </c>
      <c r="F31" s="425" t="s">
        <v>125</v>
      </c>
      <c r="G31" s="425" t="s">
        <v>126</v>
      </c>
      <c r="H31" s="426" t="s">
        <v>127</v>
      </c>
      <c r="I31" s="426" t="s">
        <v>128</v>
      </c>
    </row>
    <row r="32" spans="1:11" ht="16.5" x14ac:dyDescent="0.25">
      <c r="A32" s="390"/>
      <c r="B32" s="438"/>
      <c r="C32" s="423" t="s">
        <v>129</v>
      </c>
      <c r="D32" s="424" t="s">
        <v>130</v>
      </c>
      <c r="E32" s="423" t="s">
        <v>131</v>
      </c>
      <c r="F32" s="423" t="s">
        <v>132</v>
      </c>
      <c r="G32" s="423" t="s">
        <v>133</v>
      </c>
      <c r="H32" s="423" t="s">
        <v>134</v>
      </c>
      <c r="I32" s="424" t="s">
        <v>135</v>
      </c>
    </row>
    <row r="33" spans="1:11" x14ac:dyDescent="0.25">
      <c r="A33" s="390"/>
      <c r="B33" s="409" t="s">
        <v>148</v>
      </c>
      <c r="C33" s="394"/>
      <c r="D33" s="394"/>
      <c r="E33" s="394"/>
      <c r="F33" s="394"/>
      <c r="G33" s="410"/>
      <c r="H33" s="394"/>
      <c r="I33" s="394"/>
    </row>
    <row r="34" spans="1:11" x14ac:dyDescent="0.25">
      <c r="A34" s="390"/>
      <c r="B34" s="411" t="s">
        <v>136</v>
      </c>
      <c r="C34" s="394">
        <f>C11</f>
        <v>611768397</v>
      </c>
      <c r="D34" s="394">
        <f>D11</f>
        <v>133559764.59999999</v>
      </c>
      <c r="E34" s="394">
        <f>C34+D34</f>
        <v>745328161.60000002</v>
      </c>
      <c r="F34" s="394">
        <f>F11</f>
        <v>483288743.60000002</v>
      </c>
      <c r="G34" s="394">
        <f>G11</f>
        <v>483288743.60000002</v>
      </c>
      <c r="H34" s="394">
        <f>+G34-C34</f>
        <v>-128479653.39999998</v>
      </c>
      <c r="I34" s="394">
        <f t="shared" ref="I34:I39" si="3">E34-F34</f>
        <v>262039418</v>
      </c>
    </row>
    <row r="35" spans="1:11" x14ac:dyDescent="0.25">
      <c r="A35" s="390"/>
      <c r="B35" s="412" t="s">
        <v>138</v>
      </c>
      <c r="C35" s="394"/>
      <c r="D35" s="394"/>
      <c r="E35" s="394"/>
      <c r="F35" s="394"/>
      <c r="G35" s="394"/>
      <c r="H35" s="394"/>
      <c r="I35" s="394">
        <f t="shared" si="3"/>
        <v>0</v>
      </c>
    </row>
    <row r="36" spans="1:11" x14ac:dyDescent="0.25">
      <c r="A36" s="390"/>
      <c r="B36" s="411" t="s">
        <v>139</v>
      </c>
      <c r="C36" s="394">
        <f t="shared" ref="C36:D38" si="4">C14</f>
        <v>143219647</v>
      </c>
      <c r="D36" s="394">
        <f t="shared" si="4"/>
        <v>6922789.5800000001</v>
      </c>
      <c r="E36" s="394">
        <f>C36+D36</f>
        <v>150142436.58000001</v>
      </c>
      <c r="F36" s="394">
        <f t="shared" ref="F36:G38" si="5">F14</f>
        <v>64873913.579999998</v>
      </c>
      <c r="G36" s="394">
        <f t="shared" si="5"/>
        <v>62592484.469999999</v>
      </c>
      <c r="H36" s="394">
        <f t="shared" ref="H36:H48" si="6">+G36-C36</f>
        <v>-80627162.530000001</v>
      </c>
      <c r="I36" s="394">
        <f t="shared" si="3"/>
        <v>85268523.000000015</v>
      </c>
      <c r="J36" s="313"/>
      <c r="K36" s="313"/>
    </row>
    <row r="37" spans="1:11" x14ac:dyDescent="0.25">
      <c r="A37" s="390"/>
      <c r="B37" s="411" t="s">
        <v>115</v>
      </c>
      <c r="C37" s="394">
        <f t="shared" si="4"/>
        <v>14903376</v>
      </c>
      <c r="D37" s="394">
        <f t="shared" si="4"/>
        <v>-1235605.6499999999</v>
      </c>
      <c r="E37" s="394">
        <f t="shared" ref="E37:E48" si="7">C37+D37</f>
        <v>13667770.35</v>
      </c>
      <c r="F37" s="394">
        <f t="shared" si="5"/>
        <v>7027586.3499999996</v>
      </c>
      <c r="G37" s="394">
        <f t="shared" si="5"/>
        <v>7027586.3499999996</v>
      </c>
      <c r="H37" s="394">
        <f t="shared" si="6"/>
        <v>-7875789.6500000004</v>
      </c>
      <c r="I37" s="394">
        <f t="shared" si="3"/>
        <v>6640184</v>
      </c>
    </row>
    <row r="38" spans="1:11" x14ac:dyDescent="0.25">
      <c r="A38" s="390"/>
      <c r="B38" s="411" t="s">
        <v>117</v>
      </c>
      <c r="C38" s="394">
        <f t="shared" si="4"/>
        <v>47994160</v>
      </c>
      <c r="D38" s="394">
        <f t="shared" si="4"/>
        <v>-6209124.75</v>
      </c>
      <c r="E38" s="394">
        <f t="shared" si="7"/>
        <v>41785035.25</v>
      </c>
      <c r="F38" s="394">
        <f t="shared" si="5"/>
        <v>15341801.25</v>
      </c>
      <c r="G38" s="394">
        <f t="shared" si="5"/>
        <v>15341801.25</v>
      </c>
      <c r="H38" s="394">
        <f t="shared" si="6"/>
        <v>-32652358.75</v>
      </c>
      <c r="I38" s="394">
        <f t="shared" si="3"/>
        <v>26443234</v>
      </c>
    </row>
    <row r="39" spans="1:11" x14ac:dyDescent="0.25">
      <c r="A39" s="390"/>
      <c r="B39" s="411" t="s">
        <v>141</v>
      </c>
      <c r="C39" s="394">
        <f>C18</f>
        <v>464420664</v>
      </c>
      <c r="D39" s="394">
        <f>D18</f>
        <v>7757973.5800000001</v>
      </c>
      <c r="E39" s="394">
        <f t="shared" si="7"/>
        <v>472178637.57999998</v>
      </c>
      <c r="F39" s="394">
        <f>F18</f>
        <v>217199248.58000001</v>
      </c>
      <c r="G39" s="394">
        <f>G18</f>
        <v>217199248.58000001</v>
      </c>
      <c r="H39" s="394">
        <f t="shared" si="6"/>
        <v>-247221415.41999999</v>
      </c>
      <c r="I39" s="394">
        <f t="shared" si="3"/>
        <v>254979388.99999997</v>
      </c>
    </row>
    <row r="40" spans="1:11" x14ac:dyDescent="0.25">
      <c r="A40" s="390"/>
      <c r="B40" s="413" t="s">
        <v>142</v>
      </c>
      <c r="C40" s="394"/>
      <c r="D40" s="394"/>
      <c r="E40" s="394"/>
      <c r="F40" s="394"/>
      <c r="G40" s="394"/>
      <c r="H40" s="394"/>
      <c r="I40" s="394"/>
    </row>
    <row r="41" spans="1:11" x14ac:dyDescent="0.25">
      <c r="A41" s="390"/>
      <c r="B41" s="413"/>
      <c r="C41" s="394"/>
      <c r="D41" s="394"/>
      <c r="E41" s="394"/>
      <c r="F41" s="394"/>
      <c r="G41" s="394"/>
      <c r="H41" s="394"/>
      <c r="I41" s="394"/>
    </row>
    <row r="42" spans="1:11" x14ac:dyDescent="0.25">
      <c r="A42" s="390"/>
      <c r="B42" s="409" t="s">
        <v>149</v>
      </c>
      <c r="C42" s="394"/>
      <c r="D42" s="394"/>
      <c r="E42" s="394">
        <f t="shared" si="7"/>
        <v>0</v>
      </c>
      <c r="F42" s="394">
        <v>0</v>
      </c>
      <c r="G42" s="394"/>
      <c r="H42" s="394">
        <f t="shared" si="6"/>
        <v>0</v>
      </c>
      <c r="I42" s="394"/>
    </row>
    <row r="43" spans="1:11" x14ac:dyDescent="0.25">
      <c r="A43" s="390"/>
      <c r="B43" s="413" t="s">
        <v>137</v>
      </c>
      <c r="C43" s="394">
        <v>0</v>
      </c>
      <c r="D43" s="394">
        <v>0</v>
      </c>
      <c r="E43" s="394">
        <f t="shared" si="7"/>
        <v>0</v>
      </c>
      <c r="F43" s="394">
        <v>0</v>
      </c>
      <c r="G43" s="394">
        <v>0</v>
      </c>
      <c r="H43" s="394">
        <f t="shared" si="6"/>
        <v>0</v>
      </c>
      <c r="I43" s="394"/>
    </row>
    <row r="44" spans="1:11" x14ac:dyDescent="0.25">
      <c r="A44" s="390"/>
      <c r="B44" s="413" t="s">
        <v>140</v>
      </c>
      <c r="C44" s="394">
        <v>0</v>
      </c>
      <c r="D44" s="394">
        <v>0</v>
      </c>
      <c r="E44" s="394">
        <f t="shared" si="7"/>
        <v>0</v>
      </c>
      <c r="F44" s="394">
        <v>0</v>
      </c>
      <c r="G44" s="394">
        <v>0</v>
      </c>
      <c r="H44" s="394">
        <f t="shared" si="6"/>
        <v>0</v>
      </c>
      <c r="I44" s="394"/>
    </row>
    <row r="45" spans="1:11" x14ac:dyDescent="0.25">
      <c r="A45" s="390"/>
      <c r="B45" s="413" t="s">
        <v>142</v>
      </c>
      <c r="C45" s="394">
        <v>0</v>
      </c>
      <c r="D45" s="394">
        <v>0</v>
      </c>
      <c r="E45" s="394">
        <f t="shared" si="7"/>
        <v>0</v>
      </c>
      <c r="F45" s="394">
        <v>0</v>
      </c>
      <c r="G45" s="394">
        <v>0</v>
      </c>
      <c r="H45" s="394">
        <f t="shared" si="6"/>
        <v>0</v>
      </c>
      <c r="I45" s="394"/>
    </row>
    <row r="46" spans="1:11" x14ac:dyDescent="0.25">
      <c r="A46" s="390"/>
      <c r="B46" s="413"/>
      <c r="C46" s="394"/>
      <c r="D46" s="394"/>
      <c r="E46" s="394"/>
      <c r="F46" s="394"/>
      <c r="G46" s="394"/>
      <c r="H46" s="394"/>
      <c r="I46" s="394"/>
    </row>
    <row r="47" spans="1:11" x14ac:dyDescent="0.25">
      <c r="A47" s="390"/>
      <c r="B47" s="414" t="s">
        <v>143</v>
      </c>
      <c r="C47" s="394"/>
      <c r="D47" s="394"/>
      <c r="E47" s="394">
        <f t="shared" si="7"/>
        <v>0</v>
      </c>
      <c r="F47" s="394">
        <v>0</v>
      </c>
      <c r="G47" s="394"/>
      <c r="H47" s="394">
        <f t="shared" si="6"/>
        <v>0</v>
      </c>
      <c r="I47" s="394"/>
    </row>
    <row r="48" spans="1:11" x14ac:dyDescent="0.25">
      <c r="A48" s="390"/>
      <c r="B48" s="415" t="s">
        <v>143</v>
      </c>
      <c r="C48" s="401">
        <v>0</v>
      </c>
      <c r="D48" s="401">
        <v>0</v>
      </c>
      <c r="E48" s="401">
        <f t="shared" si="7"/>
        <v>0</v>
      </c>
      <c r="F48" s="401">
        <v>0</v>
      </c>
      <c r="G48" s="401">
        <v>0</v>
      </c>
      <c r="H48" s="394">
        <f t="shared" si="6"/>
        <v>0</v>
      </c>
      <c r="I48" s="394"/>
    </row>
    <row r="49" spans="1:9" ht="31.9" customHeight="1" x14ac:dyDescent="0.25">
      <c r="A49" s="390"/>
      <c r="B49" s="404" t="s">
        <v>144</v>
      </c>
      <c r="C49" s="419">
        <f>+C34+C35+C36+C37+C38+C39+C40+C43+C44+C45+C48</f>
        <v>1282306244</v>
      </c>
      <c r="D49" s="419">
        <f>+D34+D35+D36+D37+D38+D39+D40+D43+D44+D45+D48</f>
        <v>140795797.36000001</v>
      </c>
      <c r="E49" s="419">
        <f>+E34+E35+E36+E37+E38+E39+E40+E43+E44+E45+E48</f>
        <v>1423102041.3600001</v>
      </c>
      <c r="F49" s="419">
        <f>+F34+F35+F36+F37+F38+F39+F40+F43+F44+F45+F48</f>
        <v>787731293.36000013</v>
      </c>
      <c r="G49" s="418">
        <f>+G34+G35+G36+G37+G38+G39+G40+G43+G44+G45+G48</f>
        <v>785449864.25000012</v>
      </c>
      <c r="H49" s="439">
        <f>SUM(H33:H48)</f>
        <v>-496856379.75</v>
      </c>
      <c r="I49" s="439">
        <f>I34+I36+I37+I38+I39</f>
        <v>635370748</v>
      </c>
    </row>
    <row r="50" spans="1:9" x14ac:dyDescent="0.25">
      <c r="A50" s="390"/>
      <c r="B50" s="403"/>
      <c r="C50" s="403"/>
      <c r="D50" s="403"/>
      <c r="E50" s="403"/>
      <c r="F50" s="440" t="s">
        <v>145</v>
      </c>
      <c r="G50" s="440"/>
      <c r="H50" s="439"/>
      <c r="I50" s="439"/>
    </row>
    <row r="51" spans="1:9" x14ac:dyDescent="0.25">
      <c r="G51" s="313"/>
    </row>
    <row r="52" spans="1:9" x14ac:dyDescent="0.25">
      <c r="B52" s="428" t="s">
        <v>154</v>
      </c>
      <c r="C52" s="313"/>
      <c r="D52" s="313"/>
      <c r="E52" s="313"/>
      <c r="F52" s="313"/>
      <c r="G52" s="313"/>
      <c r="H52" s="313"/>
      <c r="I52" s="313"/>
    </row>
    <row r="54" spans="1:9" x14ac:dyDescent="0.25">
      <c r="C54" s="313"/>
      <c r="D54" s="313"/>
      <c r="E54" s="313"/>
      <c r="F54" s="313"/>
      <c r="G54" s="313"/>
      <c r="H54" s="313"/>
      <c r="I54" s="313"/>
    </row>
    <row r="55" spans="1:9" x14ac:dyDescent="0.25">
      <c r="C55" s="313"/>
      <c r="D55" s="313"/>
      <c r="E55" s="313"/>
      <c r="F55" s="313"/>
      <c r="G55" s="313"/>
      <c r="H55" s="313"/>
      <c r="I55" s="313"/>
    </row>
  </sheetData>
  <mergeCells count="21">
    <mergeCell ref="B9:B10"/>
    <mergeCell ref="H21:H22"/>
    <mergeCell ref="I21:I22"/>
    <mergeCell ref="H49:H50"/>
    <mergeCell ref="I49:I50"/>
    <mergeCell ref="F50:G50"/>
    <mergeCell ref="F22:G22"/>
    <mergeCell ref="B25:I25"/>
    <mergeCell ref="B28:I28"/>
    <mergeCell ref="B29:I29"/>
    <mergeCell ref="B30:I30"/>
    <mergeCell ref="B31:B32"/>
    <mergeCell ref="B26:I26"/>
    <mergeCell ref="B27:I27"/>
    <mergeCell ref="B2:I2"/>
    <mergeCell ref="B5:I5"/>
    <mergeCell ref="B6:I6"/>
    <mergeCell ref="B7:I7"/>
    <mergeCell ref="B8:I8"/>
    <mergeCell ref="B3:I3"/>
    <mergeCell ref="B4:I4"/>
  </mergeCells>
  <printOptions horizontalCentered="1"/>
  <pageMargins left="0.11811023622047245" right="0" top="0" bottom="0" header="0.31496062992125984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44" t="s">
        <v>0</v>
      </c>
      <c r="B1" s="446" t="s">
        <v>1</v>
      </c>
      <c r="C1" s="92"/>
      <c r="D1" s="448" t="s">
        <v>108</v>
      </c>
      <c r="E1" s="449"/>
      <c r="F1" s="449"/>
      <c r="G1" s="450"/>
      <c r="H1" s="92"/>
      <c r="I1" s="446">
        <v>2017</v>
      </c>
    </row>
    <row r="2" spans="1:9" ht="13.5" x14ac:dyDescent="0.2">
      <c r="A2" s="445"/>
      <c r="B2" s="447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7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51" t="s">
        <v>0</v>
      </c>
      <c r="B1" s="451" t="s">
        <v>91</v>
      </c>
      <c r="D1" s="456" t="s">
        <v>90</v>
      </c>
      <c r="E1" s="457"/>
      <c r="F1" s="457"/>
      <c r="G1" s="458"/>
      <c r="I1" s="451">
        <v>2018</v>
      </c>
    </row>
    <row r="2" spans="1:9" x14ac:dyDescent="0.3">
      <c r="A2" s="452"/>
      <c r="B2" s="452"/>
      <c r="D2" s="107" t="s">
        <v>71</v>
      </c>
      <c r="E2" s="107" t="s">
        <v>72</v>
      </c>
      <c r="F2" s="107" t="s">
        <v>73</v>
      </c>
      <c r="G2" s="107" t="s">
        <v>74</v>
      </c>
      <c r="I2" s="452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55" t="s">
        <v>46</v>
      </c>
      <c r="B50" s="454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55" t="s">
        <v>64</v>
      </c>
      <c r="B67" s="454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53" t="s">
        <v>67</v>
      </c>
      <c r="B70" s="454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44" t="s">
        <v>0</v>
      </c>
      <c r="B1" s="459" t="s">
        <v>1</v>
      </c>
      <c r="C1" s="92"/>
      <c r="D1" s="461" t="s">
        <v>80</v>
      </c>
      <c r="E1" s="461"/>
      <c r="F1" s="461"/>
      <c r="G1" s="462"/>
      <c r="H1" s="92"/>
      <c r="I1" s="463">
        <v>2018</v>
      </c>
    </row>
    <row r="2" spans="1:9" x14ac:dyDescent="0.2">
      <c r="A2" s="445"/>
      <c r="B2" s="460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64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4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2021-07-02T17:17:18Z</cp:lastPrinted>
  <dcterms:created xsi:type="dcterms:W3CDTF">2015-02-05T01:40:27Z</dcterms:created>
  <dcterms:modified xsi:type="dcterms:W3CDTF">2021-07-05T18:25:21Z</dcterms:modified>
</cp:coreProperties>
</file>