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valdez\Documents\ESTADOS FINANCIEROS\2023\09.SEPTIEMBRE 2023\"/>
    </mc:Choice>
  </mc:AlternateContent>
  <bookViews>
    <workbookView xWindow="0" yWindow="0" windowWidth="12015" windowHeight="9180"/>
  </bookViews>
  <sheets>
    <sheet name="EFE (6)" sheetId="1" r:id="rId1"/>
  </sheets>
  <externalReferences>
    <externalReference r:id="rId2"/>
  </externalReferences>
  <definedNames>
    <definedName name="_xlnm.Print_Area" localSheetId="0">'EFE (6)'!$A$1:$C$74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C60" i="1"/>
  <c r="C59" i="1" s="1"/>
  <c r="B60" i="1"/>
  <c r="B59" i="1"/>
  <c r="C55" i="1"/>
  <c r="C54" i="1" s="1"/>
  <c r="B55" i="1"/>
  <c r="B54" i="1" s="1"/>
  <c r="B64" i="1" s="1"/>
  <c r="C47" i="1"/>
  <c r="B47" i="1"/>
  <c r="C43" i="1"/>
  <c r="C51" i="1" s="1"/>
  <c r="B43" i="1"/>
  <c r="B39" i="1"/>
  <c r="C27" i="1"/>
  <c r="B27" i="1"/>
  <c r="C23" i="1"/>
  <c r="C11" i="1"/>
  <c r="C40" i="1" s="1"/>
  <c r="B11" i="1"/>
  <c r="C64" i="1" l="1"/>
  <c r="C67" i="1" s="1"/>
  <c r="B23" i="1"/>
  <c r="B40" i="1" s="1"/>
  <c r="B67" i="1" s="1"/>
  <c r="B69" i="1" s="1"/>
  <c r="B51" i="1"/>
</calcChain>
</file>

<file path=xl/sharedStrings.xml><?xml version="1.0" encoding="utf-8"?>
<sst xmlns="http://schemas.openxmlformats.org/spreadsheetml/2006/main" count="65" uniqueCount="58">
  <si>
    <t>MUNICIPIO DE CORREGIDORA, QUERÉTARO</t>
  </si>
  <si>
    <t>SECRETARÍA DE TESORERÍA Y FINANZAS</t>
  </si>
  <si>
    <t>DIRECCIÓN DE EGRESOS</t>
  </si>
  <si>
    <t>ESTADO DE FLUJOS DE EFECTIVO</t>
  </si>
  <si>
    <t>AL 31 DE DICIEMBRE 2022 Y DEL 01 DE ENERO AL 30 DE SEPTIEMBRE DEL 2023</t>
  </si>
  <si>
    <t>(PESOS)</t>
  </si>
  <si>
    <t>SEPTIEMBRE 2023</t>
  </si>
  <si>
    <t>DICIEMBRE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</si>
  <si>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</si>
  <si>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</si>
  <si>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</si>
  <si>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</si>
  <si>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</si>
  <si>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</si>
  <si>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</si>
  <si>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</si>
  <si>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</si>
  <si>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   Participaciones, Aportaciones, Convenios, Incentivos Derivados de la Colaboración Fiscal y Fondos Distintos de Aportaciones</t>
  </si>
  <si>
    <t xml:space="preserve">   Transferencias, Asignaciones, Subsidios y Subvenciones, y Pensiones y Jubilaciones</t>
  </si>
  <si>
    <t>Otros Orígenes de Operación</t>
  </si>
  <si>
    <t>Aplicacion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</si>
  <si>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</si>
  <si>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</si>
  <si>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</si>
  <si>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</si>
  <si>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</si>
  <si>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</si>
  <si>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</si>
  <si>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</si>
  <si>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Transferencias a Fideicomisos, Mandatos y Contratos Analogos</t>
  </si>
  <si>
    <t xml:space="preserve">     Transferencias a la Seguridad Social</t>
  </si>
  <si>
    <t xml:space="preserve">     Donativos</t>
  </si>
  <si>
    <t xml:space="preserve">     Transferencias al Exterior</t>
  </si>
  <si>
    <t xml:space="preserve">     Participaciones</t>
  </si>
  <si>
    <t xml:space="preserve">     Aportaciones</t>
  </si>
  <si>
    <t xml:space="preserve">     Convenios</t>
  </si>
  <si>
    <t>Otras Aplicaciones de Operación</t>
  </si>
  <si>
    <t>Flujos netos de Efectivo por Actividades de Operacion</t>
  </si>
  <si>
    <t>Flujos de Efectivo de las Actividades de Inversion</t>
  </si>
  <si>
    <t>Bienes Inmuebles, Infraestructura y Construcciones en Proceso</t>
  </si>
  <si>
    <t>Bienes Muebles</t>
  </si>
  <si>
    <t>Otros Origenes de Inversión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</si>
  <si>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</si>
  <si>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</si>
  <si>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</si>
  <si>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</si>
  <si>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</si>
  <si>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</si>
  <si>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</si>
  <si>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</si>
  <si>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</si>
  <si>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</si>
  <si>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</si>
  <si>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   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</si>
  <si>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</si>
  <si>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</si>
  <si>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</si>
  <si>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Art. 48 de la Ley de Contabilidad Gubernamental. Art. 66 fracción XXX de la Ley de Transparencia y Acceso a la Información Pública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</si>
</sst>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/>
    <xf numFmtId="0" fontId="2" fillId="2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0" fontId="5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indent="1"/>
    </xf>
    <xf numFmtId="39" fontId="3" fillId="2" borderId="3" xfId="0" applyNumberFormat="1" applyFont="1" applyFill="1" applyBorder="1"/>
    <xf numFmtId="39" fontId="3" fillId="2" borderId="4" xfId="0" applyNumberFormat="1" applyFont="1" applyFill="1" applyBorder="1"/>
    <xf numFmtId="0" fontId="2" fillId="2" borderId="2" xfId="0" applyFont="1" applyFill="1" applyBorder="1" applyAlignment="1">
      <alignment horizontal="left" indent="2"/>
    </xf>
    <xf numFmtId="39" fontId="2" fillId="2" borderId="3" xfId="0" applyNumberFormat="1" applyFont="1" applyFill="1" applyBorder="1"/>
    <xf numFmtId="39" fontId="2" fillId="2" borderId="4" xfId="0" applyNumberFormat="1" applyFont="1" applyFill="1" applyBorder="1"/>
    <xf numFmtId="0" fontId="2" fillId="2" borderId="2" xfId="0" applyFont="1" applyFill="1" applyBorder="1" applyAlignment="1">
      <alignment horizontal="left" wrapText="1" indent="2"/>
    </xf>
    <xf numFmtId="39" fontId="0" fillId="2" borderId="3" xfId="0" applyNumberFormat="1" applyFont="1" applyFill="1" applyBorder="1"/>
    <xf numFmtId="0" fontId="2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top"/>
    </xf>
    <xf numFmtId="39" fontId="2" fillId="2" borderId="3" xfId="0" applyNumberFormat="1" applyFont="1" applyFill="1" applyBorder="1" applyAlignment="1">
      <alignment vertical="top"/>
    </xf>
    <xf numFmtId="39" fontId="2" fillId="2" borderId="4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left" indent="1"/>
    </xf>
    <xf numFmtId="39" fontId="3" fillId="2" borderId="1" xfId="0" applyNumberFormat="1" applyFont="1" applyFill="1" applyBorder="1"/>
    <xf numFmtId="0" fontId="0" fillId="2" borderId="0" xfId="0" applyFont="1" applyFill="1"/>
    <xf numFmtId="39" fontId="3" fillId="2" borderId="3" xfId="1" applyNumberFormat="1" applyFont="1" applyFill="1" applyBorder="1"/>
    <xf numFmtId="39" fontId="2" fillId="2" borderId="3" xfId="1" applyNumberFormat="1" applyFont="1" applyFill="1" applyBorder="1"/>
    <xf numFmtId="39" fontId="2" fillId="2" borderId="4" xfId="1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39" fontId="2" fillId="2" borderId="3" xfId="0" applyNumberFormat="1" applyFont="1" applyFill="1" applyBorder="1" applyAlignment="1">
      <alignment vertical="center"/>
    </xf>
    <xf numFmtId="39" fontId="2" fillId="2" borderId="4" xfId="0" applyNumberFormat="1" applyFont="1" applyFill="1" applyBorder="1" applyAlignment="1">
      <alignment vertical="center"/>
    </xf>
    <xf numFmtId="39" fontId="4" fillId="2" borderId="3" xfId="0" applyNumberFormat="1" applyFont="1" applyFill="1" applyBorder="1"/>
    <xf numFmtId="39" fontId="4" fillId="2" borderId="4" xfId="0" applyNumberFormat="1" applyFont="1" applyFill="1" applyBorder="1"/>
    <xf numFmtId="0" fontId="3" fillId="2" borderId="5" xfId="0" applyFont="1" applyFill="1" applyBorder="1" applyAlignment="1">
      <alignment horizontal="left" indent="1"/>
    </xf>
    <xf numFmtId="4" fontId="3" fillId="2" borderId="6" xfId="0" applyNumberFormat="1" applyFont="1" applyFill="1" applyBorder="1"/>
    <xf numFmtId="4" fontId="3" fillId="2" borderId="7" xfId="0" applyNumberFormat="1" applyFont="1" applyFill="1" applyBorder="1"/>
    <xf numFmtId="0" fontId="3" fillId="2" borderId="0" xfId="0" applyFont="1" applyFill="1" applyBorder="1" applyAlignment="1">
      <alignment horizontal="left" indent="1"/>
    </xf>
    <xf numFmtId="4" fontId="3" fillId="2" borderId="0" xfId="0" applyNumberFormat="1" applyFont="1" applyFill="1" applyBorder="1"/>
    <xf numFmtId="0" fontId="7" fillId="2" borderId="0" xfId="0" applyFont="1" applyFill="1" applyBorder="1" applyAlignment="1">
      <alignment horizontal="left" indent="1"/>
    </xf>
    <xf numFmtId="0" fontId="2" fillId="2" borderId="0" xfId="0" applyFont="1" applyFill="1"/>
    <xf numFmtId="0" fontId="2" fillId="2" borderId="0" xfId="0" applyFont="1" applyFill="1" applyBorder="1" applyAlignment="1">
      <alignment horizontal="left" indent="1"/>
    </xf>
    <xf numFmtId="4" fontId="2" fillId="2" borderId="0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370416</xdr:colOff>
      <xdr:row>0</xdr:row>
      <xdr:rowOff>127000</xdr:rowOff>
    </xdr:from>
    <xdr:to>
      <xdr:col>0</xdr:col>
      <xdr:colOff>1259417</xdr:colOff>
      <xdr:row>5</xdr:row>
      <xdr:rowOff>27380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416" y="127000"/>
          <a:ext cx="889001" cy="990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EFE%20SEPTIEMBRE%2023%20PRUEBA%20no%20to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 (6)"/>
      <sheetName val="MCQ FLUJO"/>
    </sheetNames>
    <sheetDataSet>
      <sheetData sheetId="0" refreshError="1"/>
      <sheetData sheetId="1">
        <row r="18">
          <cell r="E18">
            <v>61819137.679999992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abSelected="1" zoomScale="90" zoomScaleNormal="90" workbookViewId="0">
      <selection activeCell="A21" sqref="A21"/>
    </sheetView>
  </sheetViews>
  <sheetFormatPr baseColWidth="10" defaultRowHeight="15" x14ac:dyDescent="0.25"/>
  <cols>
    <col min="1" max="1" width="73.28515625" style="5" customWidth="1"/>
    <col min="2" max="3" width="26" style="39" customWidth="1"/>
    <col min="4" max="16384" width="11.42578125" style="2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4" spans="1:3" ht="9" customHeight="1" x14ac:dyDescent="0.3">
      <c r="A4" s="1"/>
      <c r="B4" s="1"/>
      <c r="C4" s="1"/>
    </row>
    <row r="5" spans="1:3" ht="18.75" x14ac:dyDescent="0.3">
      <c r="A5" s="1" t="s">
        <v>3</v>
      </c>
      <c r="B5" s="1"/>
      <c r="C5" s="1"/>
    </row>
    <row r="6" spans="1:3" ht="18.75" x14ac:dyDescent="0.3">
      <c r="A6" s="1" t="s">
        <v>4</v>
      </c>
      <c r="B6" s="1"/>
      <c r="C6" s="1"/>
    </row>
    <row r="7" spans="1:3" ht="18.75" x14ac:dyDescent="0.3">
      <c r="A7" s="1" t="s">
        <v>5</v>
      </c>
      <c r="B7" s="1"/>
      <c r="C7" s="1"/>
    </row>
    <row r="8" spans="1:3" ht="7.5" customHeight="1" x14ac:dyDescent="0.25">
      <c r="A8" s="3"/>
      <c r="B8" s="4"/>
      <c r="C8" s="4"/>
    </row>
    <row r="9" spans="1:3" ht="7.5" customHeight="1" x14ac:dyDescent="0.25">
      <c r="B9" s="2"/>
      <c r="C9" s="2"/>
    </row>
    <row r="10" spans="1:3" ht="15.75" x14ac:dyDescent="0.25">
      <c r="A10" s="6" t="s">
        <v>8</v>
      </c>
      <c r="B10" s="7" t="s">
        <v>6</v>
      </c>
      <c r="C10" s="7" t="s">
        <v>7</v>
      </c>
    </row>
    <row r="11" spans="1:3" ht="15.75" x14ac:dyDescent="0.25">
      <c r="A11" s="8" t="s">
        <v>9</v>
      </c>
      <c r="B11" s="9">
        <f>SUM(B12:B21)</f>
        <v>1585824682.96</v>
      </c>
      <c r="C11" s="10">
        <f>SUM(C12:C21)</f>
        <v>1841439591.5999999</v>
      </c>
    </row>
    <row r="12" spans="1:3" x14ac:dyDescent="0.25">
      <c r="A12" s="11" t="s">
        <v>10</v>
      </c>
      <c r="B12" s="12">
        <v>767127211.28999996</v>
      </c>
      <c r="C12" s="13">
        <v>900774518.58000004</v>
      </c>
    </row>
    <row r="13" spans="1:3" x14ac:dyDescent="0.25">
      <c r="A13" s="11" t="s">
        <v>11</v>
      </c>
      <c r="B13" s="12">
        <v>0</v>
      </c>
      <c r="C13" s="13">
        <v>0</v>
      </c>
    </row>
    <row r="14" spans="1:3" x14ac:dyDescent="0.25">
      <c r="A14" s="11" t="s">
        <v>12</v>
      </c>
      <c r="B14" s="12">
        <v>0</v>
      </c>
      <c r="C14" s="13">
        <v>0</v>
      </c>
    </row>
    <row r="15" spans="1:3" x14ac:dyDescent="0.25">
      <c r="A15" s="11" t="s">
        <v>13</v>
      </c>
      <c r="B15" s="12">
        <v>155469418.81</v>
      </c>
      <c r="C15" s="13">
        <v>155003028.5</v>
      </c>
    </row>
    <row r="16" spans="1:3" x14ac:dyDescent="0.25">
      <c r="A16" s="11" t="s">
        <v>14</v>
      </c>
      <c r="B16" s="12">
        <v>49001406.729999997</v>
      </c>
      <c r="C16" s="13">
        <v>39164997.189999998</v>
      </c>
    </row>
    <row r="17" spans="1:3" x14ac:dyDescent="0.25">
      <c r="A17" s="11" t="s">
        <v>15</v>
      </c>
      <c r="B17" s="12">
        <v>33735512.530000001</v>
      </c>
      <c r="C17" s="13">
        <v>30954044.09</v>
      </c>
    </row>
    <row r="18" spans="1:3" x14ac:dyDescent="0.25">
      <c r="A18" s="11" t="s">
        <v>16</v>
      </c>
      <c r="B18" s="12">
        <v>0</v>
      </c>
      <c r="C18" s="13">
        <v>0</v>
      </c>
    </row>
    <row r="19" spans="1:3" ht="30" x14ac:dyDescent="0.25">
      <c r="A19" s="14" t="s">
        <v>17</v>
      </c>
      <c r="B19" s="15">
        <v>580491133.60000002</v>
      </c>
      <c r="C19" s="13">
        <v>715543003.24000001</v>
      </c>
    </row>
    <row r="20" spans="1:3" ht="34.5" customHeight="1" x14ac:dyDescent="0.25">
      <c r="A20" s="14" t="s">
        <v>18</v>
      </c>
      <c r="B20" s="12">
        <v>0</v>
      </c>
      <c r="C20" s="12">
        <v>0</v>
      </c>
    </row>
    <row r="21" spans="1:3" x14ac:dyDescent="0.25">
      <c r="A21" s="11" t="s">
        <v>19</v>
      </c>
      <c r="B21" s="12">
        <v>0</v>
      </c>
      <c r="C21" s="13">
        <v>0</v>
      </c>
    </row>
    <row r="22" spans="1:3" x14ac:dyDescent="0.25">
      <c r="A22" s="16"/>
      <c r="B22" s="12"/>
      <c r="C22" s="13"/>
    </row>
    <row r="23" spans="1:3" ht="15.75" x14ac:dyDescent="0.25">
      <c r="A23" s="8" t="s">
        <v>20</v>
      </c>
      <c r="B23" s="9">
        <f>SUM(B24:B27,B36,B37,B38,B39)</f>
        <v>1048046334.97</v>
      </c>
      <c r="C23" s="10">
        <f>+C24+C25+C26+C27+C39</f>
        <v>1409733494.4200001</v>
      </c>
    </row>
    <row r="24" spans="1:3" x14ac:dyDescent="0.25">
      <c r="A24" s="16" t="s">
        <v>21</v>
      </c>
      <c r="B24" s="12">
        <v>343497844.10000002</v>
      </c>
      <c r="C24" s="13">
        <v>551340881.61000001</v>
      </c>
    </row>
    <row r="25" spans="1:3" x14ac:dyDescent="0.25">
      <c r="A25" s="16" t="s">
        <v>22</v>
      </c>
      <c r="B25" s="12">
        <v>73203823.480000004</v>
      </c>
      <c r="C25" s="13">
        <v>113632231.73</v>
      </c>
    </row>
    <row r="26" spans="1:3" x14ac:dyDescent="0.25">
      <c r="A26" s="16" t="s">
        <v>23</v>
      </c>
      <c r="B26" s="12">
        <v>481472032.12</v>
      </c>
      <c r="C26" s="13">
        <v>596093830.94000006</v>
      </c>
    </row>
    <row r="27" spans="1:3" x14ac:dyDescent="0.25">
      <c r="A27" s="17" t="s">
        <v>24</v>
      </c>
      <c r="B27" s="9">
        <f>SUM(B28:B35)</f>
        <v>88053497.590000004</v>
      </c>
      <c r="C27" s="10">
        <f>SUM(C28:C38)</f>
        <v>124575193.04000001</v>
      </c>
    </row>
    <row r="28" spans="1:3" x14ac:dyDescent="0.25">
      <c r="A28" s="16" t="s">
        <v>25</v>
      </c>
      <c r="B28" s="12">
        <v>31235001</v>
      </c>
      <c r="C28" s="13">
        <v>38925945</v>
      </c>
    </row>
    <row r="29" spans="1:3" x14ac:dyDescent="0.25">
      <c r="A29" s="16" t="s">
        <v>26</v>
      </c>
      <c r="B29" s="12">
        <v>0</v>
      </c>
      <c r="C29" s="13">
        <v>0</v>
      </c>
    </row>
    <row r="30" spans="1:3" x14ac:dyDescent="0.25">
      <c r="A30" s="16" t="s">
        <v>27</v>
      </c>
      <c r="B30" s="12">
        <v>39065720.25</v>
      </c>
      <c r="C30" s="13">
        <v>61468003.340000004</v>
      </c>
    </row>
    <row r="31" spans="1:3" x14ac:dyDescent="0.25">
      <c r="A31" s="16" t="s">
        <v>28</v>
      </c>
      <c r="B31" s="12">
        <v>17752776.34</v>
      </c>
      <c r="C31" s="13">
        <v>24181244.699999999</v>
      </c>
    </row>
    <row r="32" spans="1:3" x14ac:dyDescent="0.25">
      <c r="A32" s="16" t="s">
        <v>29</v>
      </c>
      <c r="B32" s="12">
        <v>0</v>
      </c>
      <c r="C32" s="13">
        <v>0</v>
      </c>
    </row>
    <row r="33" spans="1:3" x14ac:dyDescent="0.25">
      <c r="A33" s="16" t="s">
        <v>30</v>
      </c>
      <c r="B33" s="12">
        <v>0</v>
      </c>
      <c r="C33" s="13">
        <v>0</v>
      </c>
    </row>
    <row r="34" spans="1:3" x14ac:dyDescent="0.25">
      <c r="A34" s="16" t="s">
        <v>31</v>
      </c>
      <c r="B34" s="12">
        <v>0</v>
      </c>
      <c r="C34" s="13">
        <v>0</v>
      </c>
    </row>
    <row r="35" spans="1:3" x14ac:dyDescent="0.25">
      <c r="A35" s="16" t="s">
        <v>32</v>
      </c>
      <c r="B35" s="12">
        <v>0</v>
      </c>
      <c r="C35" s="13">
        <v>0</v>
      </c>
    </row>
    <row r="36" spans="1:3" x14ac:dyDescent="0.25">
      <c r="A36" s="16" t="s">
        <v>33</v>
      </c>
      <c r="B36" s="12">
        <v>0</v>
      </c>
      <c r="C36" s="13">
        <v>0</v>
      </c>
    </row>
    <row r="37" spans="1:3" x14ac:dyDescent="0.25">
      <c r="A37" s="16" t="s">
        <v>34</v>
      </c>
      <c r="B37" s="12">
        <v>0</v>
      </c>
      <c r="C37" s="13">
        <v>0</v>
      </c>
    </row>
    <row r="38" spans="1:3" x14ac:dyDescent="0.25">
      <c r="A38" s="16" t="s">
        <v>35</v>
      </c>
      <c r="B38" s="12">
        <v>0</v>
      </c>
      <c r="C38" s="13">
        <v>0</v>
      </c>
    </row>
    <row r="39" spans="1:3" s="21" customFormat="1" x14ac:dyDescent="0.25">
      <c r="A39" s="18" t="s">
        <v>36</v>
      </c>
      <c r="B39" s="19">
        <f>'[1]MCQ FLUJO'!E18</f>
        <v>61819137.679999992</v>
      </c>
      <c r="C39" s="20">
        <v>24091357.100000001</v>
      </c>
    </row>
    <row r="40" spans="1:3" s="24" customFormat="1" x14ac:dyDescent="0.25">
      <c r="A40" s="22" t="s">
        <v>37</v>
      </c>
      <c r="B40" s="23">
        <f>B11-B23</f>
        <v>537778347.99000001</v>
      </c>
      <c r="C40" s="23">
        <f>C11-C23</f>
        <v>431706097.17999983</v>
      </c>
    </row>
    <row r="41" spans="1:3" x14ac:dyDescent="0.25">
      <c r="A41" s="17"/>
      <c r="B41" s="9"/>
      <c r="C41" s="10"/>
    </row>
    <row r="42" spans="1:3" x14ac:dyDescent="0.25">
      <c r="A42" s="17" t="s">
        <v>38</v>
      </c>
      <c r="B42" s="25"/>
      <c r="C42" s="10"/>
    </row>
    <row r="43" spans="1:3" ht="15.75" x14ac:dyDescent="0.25">
      <c r="A43" s="8" t="s">
        <v>9</v>
      </c>
      <c r="B43" s="9">
        <f>SUM(B44:B46)</f>
        <v>0</v>
      </c>
      <c r="C43" s="10">
        <f>SUM(C44:C46)</f>
        <v>0</v>
      </c>
    </row>
    <row r="44" spans="1:3" x14ac:dyDescent="0.25">
      <c r="A44" s="11" t="s">
        <v>39</v>
      </c>
      <c r="B44" s="12">
        <v>0</v>
      </c>
      <c r="C44" s="13">
        <v>0</v>
      </c>
    </row>
    <row r="45" spans="1:3" x14ac:dyDescent="0.25">
      <c r="A45" s="11" t="s">
        <v>40</v>
      </c>
      <c r="B45" s="12">
        <v>0</v>
      </c>
      <c r="C45" s="13">
        <v>0</v>
      </c>
    </row>
    <row r="46" spans="1:3" x14ac:dyDescent="0.25">
      <c r="A46" s="11" t="s">
        <v>41</v>
      </c>
      <c r="B46" s="15">
        <v>0</v>
      </c>
      <c r="C46" s="13">
        <v>0</v>
      </c>
    </row>
    <row r="47" spans="1:3" ht="15.75" x14ac:dyDescent="0.25">
      <c r="A47" s="8" t="s">
        <v>42</v>
      </c>
      <c r="B47" s="9">
        <f>SUM(B48:B50)</f>
        <v>244843967.28</v>
      </c>
      <c r="C47" s="10">
        <f>SUM(C48:C50)</f>
        <v>363616619.12</v>
      </c>
    </row>
    <row r="48" spans="1:3" x14ac:dyDescent="0.25">
      <c r="A48" s="11" t="s">
        <v>39</v>
      </c>
      <c r="B48" s="12">
        <v>207527279.41</v>
      </c>
      <c r="C48" s="13">
        <v>316146979.58999997</v>
      </c>
    </row>
    <row r="49" spans="1:3" x14ac:dyDescent="0.25">
      <c r="A49" s="11" t="s">
        <v>40</v>
      </c>
      <c r="B49" s="12">
        <v>37316687.869999997</v>
      </c>
      <c r="C49" s="13">
        <v>39282852.68</v>
      </c>
    </row>
    <row r="50" spans="1:3" x14ac:dyDescent="0.25">
      <c r="A50" s="11" t="s">
        <v>43</v>
      </c>
      <c r="B50" s="12">
        <v>0</v>
      </c>
      <c r="C50" s="13">
        <v>8186786.8499999996</v>
      </c>
    </row>
    <row r="51" spans="1:3" s="24" customFormat="1" x14ac:dyDescent="0.25">
      <c r="A51" s="22" t="s">
        <v>44</v>
      </c>
      <c r="B51" s="23">
        <f>SUM(B43-B47)</f>
        <v>-244843967.28</v>
      </c>
      <c r="C51" s="23">
        <f>SUM(C43-C47)</f>
        <v>-363616619.12</v>
      </c>
    </row>
    <row r="52" spans="1:3" x14ac:dyDescent="0.25">
      <c r="A52" s="17"/>
      <c r="B52" s="9"/>
      <c r="C52" s="10"/>
    </row>
    <row r="53" spans="1:3" x14ac:dyDescent="0.25">
      <c r="A53" s="17" t="s">
        <v>45</v>
      </c>
      <c r="B53" s="9"/>
      <c r="C53" s="10"/>
    </row>
    <row r="54" spans="1:3" ht="15.75" x14ac:dyDescent="0.25">
      <c r="A54" s="8" t="s">
        <v>9</v>
      </c>
      <c r="B54" s="9">
        <f>+B55+B58</f>
        <v>0</v>
      </c>
      <c r="C54" s="10">
        <f>+C55+C58</f>
        <v>0</v>
      </c>
    </row>
    <row r="55" spans="1:3" x14ac:dyDescent="0.25">
      <c r="A55" s="11" t="s">
        <v>46</v>
      </c>
      <c r="B55" s="12">
        <f>SUM(B56:B57)</f>
        <v>0</v>
      </c>
      <c r="C55" s="13">
        <f>SUM(C56:C57)</f>
        <v>0</v>
      </c>
    </row>
    <row r="56" spans="1:3" x14ac:dyDescent="0.25">
      <c r="A56" s="16" t="s">
        <v>47</v>
      </c>
      <c r="B56" s="12">
        <v>0</v>
      </c>
      <c r="C56" s="13">
        <v>0</v>
      </c>
    </row>
    <row r="57" spans="1:3" x14ac:dyDescent="0.25">
      <c r="A57" s="16" t="s">
        <v>48</v>
      </c>
      <c r="B57" s="12">
        <v>0</v>
      </c>
      <c r="C57" s="13">
        <v>0</v>
      </c>
    </row>
    <row r="58" spans="1:3" x14ac:dyDescent="0.25">
      <c r="A58" s="11" t="s">
        <v>49</v>
      </c>
      <c r="B58" s="12">
        <v>0</v>
      </c>
      <c r="C58" s="13">
        <v>0</v>
      </c>
    </row>
    <row r="59" spans="1:3" ht="15.75" x14ac:dyDescent="0.25">
      <c r="A59" s="8" t="s">
        <v>20</v>
      </c>
      <c r="B59" s="9">
        <f>+B60+B63</f>
        <v>36370075.339999996</v>
      </c>
      <c r="C59" s="10">
        <f>+C60+C63</f>
        <v>13461061.189999999</v>
      </c>
    </row>
    <row r="60" spans="1:3" x14ac:dyDescent="0.25">
      <c r="A60" s="11" t="s">
        <v>50</v>
      </c>
      <c r="B60" s="12">
        <f>B61</f>
        <v>8005113.8700000001</v>
      </c>
      <c r="C60" s="13">
        <f>SUM(C61:C62)</f>
        <v>13461061.189999999</v>
      </c>
    </row>
    <row r="61" spans="1:3" x14ac:dyDescent="0.25">
      <c r="A61" s="16" t="s">
        <v>47</v>
      </c>
      <c r="B61" s="12">
        <v>8005113.8700000001</v>
      </c>
      <c r="C61" s="13">
        <v>13461061.189999999</v>
      </c>
    </row>
    <row r="62" spans="1:3" x14ac:dyDescent="0.25">
      <c r="A62" s="16" t="s">
        <v>48</v>
      </c>
      <c r="B62" s="26">
        <v>0</v>
      </c>
      <c r="C62" s="27">
        <v>0</v>
      </c>
    </row>
    <row r="63" spans="1:3" x14ac:dyDescent="0.25">
      <c r="A63" s="28" t="s">
        <v>51</v>
      </c>
      <c r="B63" s="29">
        <v>28364961.469999999</v>
      </c>
      <c r="C63" s="30">
        <v>0</v>
      </c>
    </row>
    <row r="64" spans="1:3" s="24" customFormat="1" x14ac:dyDescent="0.25">
      <c r="A64" s="22" t="s">
        <v>52</v>
      </c>
      <c r="B64" s="23">
        <f>SUM(B54-B59)</f>
        <v>-36370075.339999996</v>
      </c>
      <c r="C64" s="23">
        <f>SUM(C54-C59)</f>
        <v>-13461061.189999999</v>
      </c>
    </row>
    <row r="65" spans="1:3" ht="9" customHeight="1" x14ac:dyDescent="0.25">
      <c r="A65" s="17"/>
      <c r="B65" s="9"/>
      <c r="C65" s="10"/>
    </row>
    <row r="66" spans="1:3" ht="6.75" customHeight="1" x14ac:dyDescent="0.25">
      <c r="A66" s="17"/>
      <c r="B66" s="9"/>
      <c r="C66" s="10"/>
    </row>
    <row r="67" spans="1:3" x14ac:dyDescent="0.25">
      <c r="A67" s="17" t="s">
        <v>53</v>
      </c>
      <c r="B67" s="9">
        <f>SUM(B64,B40,B51)</f>
        <v>256564305.37000003</v>
      </c>
      <c r="C67" s="10">
        <f>SUM(C64,C40,C51)</f>
        <v>54628416.869999826</v>
      </c>
    </row>
    <row r="68" spans="1:3" x14ac:dyDescent="0.25">
      <c r="A68" s="11" t="s">
        <v>54</v>
      </c>
      <c r="B68" s="12">
        <f>+C69</f>
        <v>390830471.99000001</v>
      </c>
      <c r="C68" s="13">
        <v>336202055.12</v>
      </c>
    </row>
    <row r="69" spans="1:3" ht="15.75" x14ac:dyDescent="0.25">
      <c r="A69" s="8" t="s">
        <v>55</v>
      </c>
      <c r="B69" s="31">
        <f>SUM(B67:B68)</f>
        <v>647394777.36000001</v>
      </c>
      <c r="C69" s="32">
        <v>390830471.99000001</v>
      </c>
    </row>
    <row r="70" spans="1:3" x14ac:dyDescent="0.25">
      <c r="A70" s="33"/>
      <c r="B70" s="34"/>
      <c r="C70" s="35"/>
    </row>
    <row r="71" spans="1:3" x14ac:dyDescent="0.25">
      <c r="A71" s="36"/>
      <c r="B71" s="37"/>
      <c r="C71" s="37"/>
    </row>
    <row r="72" spans="1:3" x14ac:dyDescent="0.25">
      <c r="A72" s="38" t="s">
        <v>57</v>
      </c>
      <c r="B72" s="37"/>
      <c r="C72" s="37"/>
    </row>
    <row r="73" spans="1:3" x14ac:dyDescent="0.25">
      <c r="A73" s="36" t="s">
        <v>56</v>
      </c>
      <c r="B73" s="37"/>
      <c r="C73" s="37"/>
    </row>
    <row r="75" spans="1:3" x14ac:dyDescent="0.25">
      <c r="A75" s="40"/>
      <c r="B75" s="37"/>
      <c r="C75" s="37"/>
    </row>
    <row r="76" spans="1:3" s="24" customFormat="1" x14ac:dyDescent="0.25">
      <c r="A76" s="40"/>
      <c r="B76" s="41"/>
      <c r="C76" s="41"/>
    </row>
  </sheetData>
  <mergeCells count="7">
    <mergeCell ref="A7:C7"/>
    <mergeCell ref="A1:C1"/>
    <mergeCell ref="A2:C2"/>
    <mergeCell ref="A3:C3"/>
    <mergeCell ref="A4:C4"/>
    <mergeCell ref="A5:C5"/>
    <mergeCell ref="A6:C6"/>
  </mergeCells>
  <printOptions horizontalCentered="1" verticalCentered="1"/>
  <pageMargins left="0.43307086614173229" right="0.23622047244094491" top="0.74803149606299213" bottom="0.74803149606299213" header="0.31496062992125984" footer="0.31496062992125984"/>
  <pageSetup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(6)</vt:lpstr>
      <vt:lpstr>'EFE (6)'!Área_de_impresión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Valdez Ávila</dc:creator>
  <cp:lastModifiedBy>María del Carmen Valdez Ávila</cp:lastModifiedBy>
  <cp:lastPrinted>2023-10-09T16:20:16Z</cp:lastPrinted>
  <dcterms:created xsi:type="dcterms:W3CDTF">2023-10-09T16:16:23Z</dcterms:created>
  <dcterms:modified xsi:type="dcterms:W3CDTF">2023-10-09T16:38:05Z</dcterms:modified>
</cp:coreProperties>
</file>