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APARTADO 4 H) CUENTA PUBLICA\DATOS ABIERTOS\Informacion Contable\Datso Abiertos\"/>
    </mc:Choice>
  </mc:AlternateContent>
  <bookViews>
    <workbookView xWindow="0" yWindow="0" windowWidth="28800" windowHeight="12036" activeTab="7"/>
  </bookViews>
  <sheets>
    <sheet name="ESF" sheetId="1" r:id="rId1"/>
    <sheet name="EA" sheetId="2" r:id="rId2"/>
    <sheet name="EVHP  FINAL" sheetId="3" r:id="rId3"/>
    <sheet name="ECSF" sheetId="4" r:id="rId4"/>
    <sheet name="EFE (6)" sheetId="5" r:id="rId5"/>
    <sheet name="EAA" sheetId="6" r:id="rId6"/>
    <sheet name="EADYOP" sheetId="7" r:id="rId7"/>
    <sheet name="Juicios,Avales,etc" sheetId="8" r:id="rId8"/>
  </sheets>
  <definedNames>
    <definedName name="_xlnm._FilterDatabase" localSheetId="7" hidden="1">'Juicios,Avales,etc'!$A$8:$G$8</definedName>
    <definedName name="_xlnm.Print_Area" localSheetId="7">'Juicios,Avales,etc'!$A$1:$F$44</definedName>
  </definedNames>
  <calcPr calcId="162913"/>
</workbook>
</file>

<file path=xl/calcChain.xml><?xml version="1.0" encoding="utf-8"?>
<calcChain xmlns="http://schemas.openxmlformats.org/spreadsheetml/2006/main">
  <c r="B11" i="5" l="1"/>
  <c r="B40" i="5" s="1"/>
  <c r="C11" i="5"/>
  <c r="C40" i="5" s="1"/>
  <c r="C63" i="5" s="1"/>
  <c r="B23" i="5"/>
  <c r="C23" i="5"/>
  <c r="B42" i="5"/>
  <c r="C42" i="5"/>
  <c r="B46" i="5"/>
  <c r="C46" i="5"/>
  <c r="B50" i="5"/>
  <c r="C50" i="5"/>
  <c r="B53" i="5"/>
  <c r="B52" i="5" s="1"/>
  <c r="B58" i="5"/>
  <c r="B57" i="5" s="1"/>
  <c r="B62" i="5" l="1"/>
  <c r="B63" i="5" s="1"/>
</calcChain>
</file>

<file path=xl/sharedStrings.xml><?xml version="1.0" encoding="utf-8"?>
<sst xmlns="http://schemas.openxmlformats.org/spreadsheetml/2006/main" count="432" uniqueCount="266">
  <si>
    <t>MUNICIPIO DE CORREGIDORA, QUERÉTARO</t>
  </si>
  <si>
    <t>SECRETARÍA DE TESORERÍA Y FINANZAS</t>
  </si>
  <si>
    <t>DIRECCIÓN DE EGRESOS</t>
  </si>
  <si>
    <t>ESTADO DE SITUACIÓN FINANCIERA</t>
  </si>
  <si>
    <t>DEL 01 DE ENERO AL 31 DE DICIEMBRE DE 2021</t>
  </si>
  <si>
    <t>(PESOS)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</si>
  <si>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</si>
  <si>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</si>
  <si>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</si>
  <si>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</si>
  <si>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</si>
  <si>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</si>
  <si>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</si>
  <si>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</si>
  <si>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</si>
  <si>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</si>
  <si>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</si>
  <si>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</si>
  <si>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</si>
  <si>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</si>
  <si>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</si>
  <si>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</si>
  <si>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</si>
  <si>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</si>
  <si>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</si>
  <si>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</si>
  <si>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</si>
  <si>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</si>
  <si>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</si>
  <si>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</si>
  <si>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</si>
  <si>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</si>
  <si>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</si>
  <si>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</si>
  <si>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</si>
  <si>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</si>
  <si>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</si>
  <si>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</si>
  <si>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</si>
  <si>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</si>
  <si>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</si>
  <si>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</si>
  <si>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</si>
  <si>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</si>
  <si>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</si>
  <si>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 Pasivo</t>
  </si>
  <si>
    <t>Total de Activos No Circulantes</t>
  </si>
  <si>
    <t>HACIENDA PÚBLICA / PATRIMONIO</t>
  </si>
  <si>
    <t>Total de Activos</t>
  </si>
  <si>
    <t>Hacienda Pública / Patrimonio Contribuido</t>
  </si>
  <si>
    <t>Aportaciones</t>
  </si>
  <si>
    <t>Donaciones de Capital</t>
  </si>
  <si>
    <t>Actualizaciones de la Hacienda Pública / Patrimonio</t>
  </si>
  <si>
    <t>Hacienda Pública / 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</si>
  <si>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</si>
  <si>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</si>
  <si>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</si>
  <si>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</si>
  <si>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</si>
  <si>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Actualizacion de la Hacienda Pública / Patrimonio</t>
  </si>
  <si>
    <t>Resultado por Posición Monetaria</t>
  </si>
  <si>
    <t>Resultado por Tenencia de Activos No Monetarios</t>
  </si>
  <si>
    <t>Total Hacienda Pública / Patromonio</t>
  </si>
  <si>
    <t>Total de Pasivo  y Hacienda Pública / Patrimonio</t>
  </si>
  <si>
    <t>Bajo protesta de decir verdad declaramos que los Estados Financieros y sus notas, son razonablemente correctos y son responsabilidad del emisor.</t>
  </si>
  <si>
    <t>Resultado del Ejercicio Ahorro/Desahorro</t>
  </si>
  <si>
    <t>Total de Gastos Y Otras Perdidas</t>
  </si>
  <si>
    <t>Inversión Pública</t>
  </si>
  <si>
    <t xml:space="preserve">     Otros Gastos</t>
  </si>
  <si>
    <t>Aumento por Insuficiencia de Provisiones</t>
  </si>
  <si>
    <t xml:space="preserve">     Aumento por Insuficiencia de Estimaciones por Perdida o Deterioro y Obsolescencia</t>
  </si>
  <si>
    <t xml:space="preserve">     Disminucion de Inventarios</t>
  </si>
  <si>
    <t>Provisiones</t>
  </si>
  <si>
    <t xml:space="preserve">     Estimaciones, Depreciaciones, Deterioros, Obsolescencias y Amortizaciones</t>
  </si>
  <si>
    <t>Otros Gastos y Perdidas Extraordinarias</t>
  </si>
  <si>
    <t>Apoyos Financieros</t>
  </si>
  <si>
    <t>Costo por Cobertura</t>
  </si>
  <si>
    <t>Gastos de la Deuda Publica</t>
  </si>
  <si>
    <t>Comisiones de la Deuda Publica</t>
  </si>
  <si>
    <t>Intereses de la Deuda Publica</t>
  </si>
  <si>
    <t>Intereses, Comisiones y Otros Gastos de la Deuda Publica</t>
  </si>
  <si>
    <t xml:space="preserve">     Convenios</t>
  </si>
  <si>
    <t xml:space="preserve">     Aportaciones</t>
  </si>
  <si>
    <t xml:space="preserve">     Participaciones</t>
  </si>
  <si>
    <t>Participaciones y Aportaciones</t>
  </si>
  <si>
    <t xml:space="preserve">     Transferecias al Exterior</t>
  </si>
  <si>
    <t xml:space="preserve">     Donativos</t>
  </si>
  <si>
    <t xml:space="preserve">     Transferencias a la Seguridad Social</t>
  </si>
  <si>
    <t xml:space="preserve">     Trasnferencias a Fideicomisos, Mandatos y Contratos Analogos</t>
  </si>
  <si>
    <t xml:space="preserve">     Pensiones y Jubilaciones</t>
  </si>
  <si>
    <t xml:space="preserve">     Ayudas Sociales</t>
  </si>
  <si>
    <t xml:space="preserve">     Subsidios y Subvenciones</t>
  </si>
  <si>
    <t xml:space="preserve">     Transferencias al Resto del Sector Publico</t>
  </si>
  <si>
    <t xml:space="preserve">     Transferencias Internas y Asignaciones al Sector Publico</t>
  </si>
  <si>
    <t>Trasferencias, Asignaciones, Subsidios y Otras Ayudas</t>
  </si>
  <si>
    <t xml:space="preserve">     Servicios Generales</t>
  </si>
  <si>
    <t xml:space="preserve">     Materiales y Suministros</t>
  </si>
  <si>
    <t xml:space="preserve">     Sevicios Personales</t>
  </si>
  <si>
    <t>Gastos de funcionamiento</t>
  </si>
  <si>
    <t>GASTOS Y OTRAS PERDIDAS</t>
  </si>
  <si>
    <t>Total de Ingresos y Otros Beneficios</t>
  </si>
  <si>
    <t xml:space="preserve">     Otros Ingresos y Beneficios Varios</t>
  </si>
  <si>
    <t>Disminución del Exceso de Provisiones</t>
  </si>
  <si>
    <t xml:space="preserve">     Disminucion del Exceso de Estimaciones por Perdida o Deterioro u Obsolescencia</t>
  </si>
  <si>
    <t xml:space="preserve">     Incremento por Variacion de Inventarios</t>
  </si>
  <si>
    <t xml:space="preserve">     Ingresos Financieros</t>
  </si>
  <si>
    <t>Otros Ingresos y Beneficios</t>
  </si>
  <si>
    <t>Transferencias, Asignaciones, Subsidios y Otras ayudas</t>
  </si>
  <si>
    <t>Participaciones, Aportaciones, Transferencias, Asignaciones, Subsidios y Otras Ayudas</t>
  </si>
  <si>
    <t>Ingresos no comprendidos en las Fracciones de la Ley de Ingresos Causados en Ejercicios Fiscales Ant</t>
  </si>
  <si>
    <t xml:space="preserve">     Ingresos por Venta de Bienes y Servicios</t>
  </si>
  <si>
    <t xml:space="preserve">     Aprovechamientos</t>
  </si>
  <si>
    <t xml:space="preserve">     Productos</t>
  </si>
  <si>
    <t xml:space="preserve">     Derechos</t>
  </si>
  <si>
    <t xml:space="preserve">     Contribuciones de Mejoras</t>
  </si>
  <si>
    <t>Cuotas y Aportaciones de Seguridad Social</t>
  </si>
  <si>
    <t xml:space="preserve">     Impuestos</t>
  </si>
  <si>
    <t>Ingresos de la Gestión</t>
  </si>
  <si>
    <t>INGRESOS Y OTROS BENEFICIOS</t>
  </si>
  <si>
    <t>ESTADO DE ACTIVIDADES</t>
  </si>
  <si>
    <t>Art. 48 de la Ley de Contabilidad Gubernamental. Art. 66 fracción XXX de la Ley de Transparencia y Acceso a la Información Pública del Estado de Querétaro</t>
  </si>
  <si>
    <t>Hacienda Pública / Patrimonio Neto Final de Diciembre  2021</t>
  </si>
  <si>
    <t>Resultado por Tenencia de Activos no Monetarios</t>
  </si>
  <si>
    <t>Cambios en el Exceso o Insuficiencia en la Actualización de la Hacienda Pública/Patrimonio Neto Dic 2021</t>
  </si>
  <si>
    <t>Resultado del Ejercicio (Ahorro / Desahorro)</t>
  </si>
  <si>
    <t>Variaciones de la hacienda Pública / Patrimonio Generado Neto de Diciembre 2021</t>
  </si>
  <si>
    <t>Actualización de la Hacienda Pública/Patrimonio</t>
  </si>
  <si>
    <t>Cambios en la Hacienda Pública / Patrimonio Contribuido Neto de Diciembre 2021</t>
  </si>
  <si>
    <t>Hacienda Pública / Patrimonio Neto al Final de Diciembre 2020</t>
  </si>
  <si>
    <t>Resultado de Posición Monetaria</t>
  </si>
  <si>
    <t>Exceso o Insuficiencia en la Actualización de la Hacienda Pública/Patrimonio Neto de Diciembre 2020</t>
  </si>
  <si>
    <t>Hacienda Pública / Patrimonio Generado Neto de Diciembre 2020</t>
  </si>
  <si>
    <t>Actualizaciones de la Hacienda Pública/Patrimonio</t>
  </si>
  <si>
    <t>Hacienda Pública / Patrimonio Contribuido Neto de Diciembre 2020</t>
  </si>
  <si>
    <t>TOTAL</t>
  </si>
  <si>
    <t>Exceso o Insuficiencia en la Actualización de la H</t>
  </si>
  <si>
    <t>Hacienda Pública / Patrimonio Generado del Ejerci</t>
  </si>
  <si>
    <t>Hacienda Pública Patrimonio Generado de Ejercicios</t>
  </si>
  <si>
    <t>Hacienda Pública / Patrimonio contribuido</t>
  </si>
  <si>
    <t>Concepto</t>
  </si>
  <si>
    <t>ESTADO DE VARIACIÓN EN LA HACIENDA PÚBLICA</t>
  </si>
  <si>
    <t>Actualizaciones de la Hacienda / Patrimonio</t>
  </si>
  <si>
    <t>Hacienda Pública / Patrimonio</t>
  </si>
  <si>
    <t>Fondo y Bienes de Terceros en Garantía y/o Administración a Largo Plazo</t>
  </si>
  <si>
    <t>Pasivo</t>
  </si>
  <si>
    <t>Otros Activos no Circulantes</t>
  </si>
  <si>
    <t>Estimación por Pérdida o Deterioro de Activos no Circulantes</t>
  </si>
  <si>
    <t>Activo</t>
  </si>
  <si>
    <t>ESTADO DE CAMBIOS EN LA SITUACIÓN FINANCIERA</t>
  </si>
  <si>
    <t>Efectivo y Equivalentes al Efectivo al Final del Ejercicio</t>
  </si>
  <si>
    <t>Efectivo y Equivalentes al Efectivo al Inicio del Ejercicio</t>
  </si>
  <si>
    <t>Incremento/Disminucion Neta en el Efectivo y Equivalentes al Efectivo</t>
  </si>
  <si>
    <t>Flujos netos de Efectivo por Actividades de Financiamiento</t>
  </si>
  <si>
    <t>Otras Aplicaciones de Fianciamiento</t>
  </si>
  <si>
    <t xml:space="preserve">     Externo</t>
  </si>
  <si>
    <t xml:space="preserve">     Interno</t>
  </si>
  <si>
    <t>Servicios de la Deuda</t>
  </si>
  <si>
    <t>Aplicacion</t>
  </si>
  <si>
    <t>Otros Origenes de Financiamiento</t>
  </si>
  <si>
    <t>Endeudamiento Neto</t>
  </si>
  <si>
    <t>Origen</t>
  </si>
  <si>
    <t>Flujo de Efectivo de las Actividades de Financiamiento</t>
  </si>
  <si>
    <t>Flujos netos de Efectivo por Actividades de Inversion</t>
  </si>
  <si>
    <t>Otras Aplicaciones de Inversion</t>
  </si>
  <si>
    <t>Otros Origenes de Inversión</t>
  </si>
  <si>
    <t>Flujos de Efectivo de las Actividades de Inversion</t>
  </si>
  <si>
    <t>Flujos netos de Efectivo por Actividades de Operacion</t>
  </si>
  <si>
    <t>Otras Aplicaciones de Operación</t>
  </si>
  <si>
    <t xml:space="preserve">     Transferencias al Exterior</t>
  </si>
  <si>
    <t xml:space="preserve">     Transferencias a Fideicomisos, Mandatos y Contratos Analogos</t>
  </si>
  <si>
    <t xml:space="preserve">     Transferencias al resto del Sector Publico</t>
  </si>
  <si>
    <t>Servicios Generales</t>
  </si>
  <si>
    <t>Materiales y Suministros</t>
  </si>
  <si>
    <t>Servicios Personales</t>
  </si>
  <si>
    <t>Otros Origenes de Operación</t>
  </si>
  <si>
    <t>Transferencias, Asignaciones y Subsidios y Otras ayudas</t>
  </si>
  <si>
    <t>Participaciones, Aportaciones, Convenios, Incentivos Derivados de la Colaboración Fiscal y Fondos Distintos de Aportaciones</t>
  </si>
  <si>
    <t>Ingresos No Comprendidos en las Fracc de la Ley de Ing Causados en Ejerc Ant Pend de Liq de Pgo</t>
  </si>
  <si>
    <t>Ingresos por Ventas de Bienes y Servicios</t>
  </si>
  <si>
    <t>Aprovechamientos</t>
  </si>
  <si>
    <t>Productos</t>
  </si>
  <si>
    <t>Derechos</t>
  </si>
  <si>
    <t>Contribuciones de mejoras</t>
  </si>
  <si>
    <t>Impuestos</t>
  </si>
  <si>
    <t>Flujos de Efectivo de las Actividades de Operación</t>
  </si>
  <si>
    <t>ESTADO DE FLUJOS DE EFECTIVO</t>
  </si>
  <si>
    <t>1.2.9</t>
  </si>
  <si>
    <t>1.2.8</t>
  </si>
  <si>
    <t>1.2.7</t>
  </si>
  <si>
    <t>1.2.6</t>
  </si>
  <si>
    <t>1.2.5</t>
  </si>
  <si>
    <t>1.2.4</t>
  </si>
  <si>
    <t>1.2.3</t>
  </si>
  <si>
    <t>1.2.2</t>
  </si>
  <si>
    <t>1.2.1</t>
  </si>
  <si>
    <t>ACTIVO NO CIRCULANTE</t>
  </si>
  <si>
    <t>1.1.9</t>
  </si>
  <si>
    <t>1.1.6</t>
  </si>
  <si>
    <t>1.1.5</t>
  </si>
  <si>
    <t>1.1.4</t>
  </si>
  <si>
    <t>1.1.3</t>
  </si>
  <si>
    <t>1.1.2</t>
  </si>
  <si>
    <t>1.1.1</t>
  </si>
  <si>
    <t>ACTIVO CIRCULANTE</t>
  </si>
  <si>
    <t>Variacion del Periodo (SI-SF)</t>
  </si>
  <si>
    <t>Saldo Final (SF)</t>
  </si>
  <si>
    <t>Abonos del Periodo</t>
  </si>
  <si>
    <t>Cargos del Periodo</t>
  </si>
  <si>
    <t>Saldo Inicial (SI)</t>
  </si>
  <si>
    <t>Cuenta Contable</t>
  </si>
  <si>
    <t>ESTADO DE ANALÍTICO DEL ACTIVO</t>
  </si>
  <si>
    <t xml:space="preserve">     Total Deuda y Otros Pasivos</t>
  </si>
  <si>
    <t>Otros Pasivos</t>
  </si>
  <si>
    <t xml:space="preserve">     Subtotal Largo Plazo</t>
  </si>
  <si>
    <t xml:space="preserve">          Arrendamientos Financieros</t>
  </si>
  <si>
    <t xml:space="preserve">          Títulos y Valores</t>
  </si>
  <si>
    <t xml:space="preserve">          Deuda Bilateral</t>
  </si>
  <si>
    <t xml:space="preserve">          Organismos Financieros Internacionales</t>
  </si>
  <si>
    <t xml:space="preserve">     Deuda Externa</t>
  </si>
  <si>
    <t>BANCO MERCANTIL DEL NORTE, S.A.</t>
  </si>
  <si>
    <t>Moneda Nacional</t>
  </si>
  <si>
    <t xml:space="preserve">          Instituciones de Crédito</t>
  </si>
  <si>
    <t xml:space="preserve">     Deuda Interna</t>
  </si>
  <si>
    <t xml:space="preserve">          Largo Plazo</t>
  </si>
  <si>
    <t xml:space="preserve">     Subtotal Corto Plazo</t>
  </si>
  <si>
    <t xml:space="preserve">          Corto Plazo</t>
  </si>
  <si>
    <t>Deuda Pública</t>
  </si>
  <si>
    <t>SALDO FINAL DEL PERIODO</t>
  </si>
  <si>
    <t>SALDO INICIAL DEL PERIODO</t>
  </si>
  <si>
    <t xml:space="preserve">INSTITUCIÓN O PAÍS ACREEDOR </t>
  </si>
  <si>
    <t>MONEDA DE CONTRATACIÓN</t>
  </si>
  <si>
    <t>DENOMINACIÓN DE LAS DEUDAS</t>
  </si>
  <si>
    <t>DEL 01 AL 31 DE DICIEMBRE DE 2021</t>
  </si>
  <si>
    <t>ESTADO ANALÍTICO DE LA DEUDA Y OTROS PASIVOS</t>
  </si>
  <si>
    <t>** Avales , juicios, laborales, civiles, fiscales, etc.</t>
  </si>
  <si>
    <t>En proceso jurisdiccional (En espera de laudo y estando pendiente la determinación para el cumplimiento.)</t>
  </si>
  <si>
    <t xml:space="preserve">Laudos Laborales </t>
  </si>
  <si>
    <t>2021</t>
  </si>
  <si>
    <t>2020</t>
  </si>
  <si>
    <t>2019</t>
  </si>
  <si>
    <t>2018</t>
  </si>
  <si>
    <t>2016</t>
  </si>
  <si>
    <t>2014</t>
  </si>
  <si>
    <t>2012</t>
  </si>
  <si>
    <t>Provisiones de pensiones y jubilaciones, registradas en Estados Financieros a Largo Plazo.</t>
  </si>
  <si>
    <t>Pensiones y Jubilaciones a Largo Plazo</t>
  </si>
  <si>
    <t>En proceso jurisdiccional (En espera de la emision de sentencia, recurso de revision o ejecución de sentencia estando pendiente la determinación para el  cumplimiento).</t>
  </si>
  <si>
    <t>Juicios Fiscales a Largo Plazo</t>
  </si>
  <si>
    <t>Juicios Fiscales</t>
  </si>
  <si>
    <t>2010</t>
  </si>
  <si>
    <t>Fideicomiso para la Conservación del Medio Ambiente</t>
  </si>
  <si>
    <t>Fideicomiso de Conservación del Medio Ambiente</t>
  </si>
  <si>
    <t>Fideicomiso como fuente alterna de pago de obligaciones de alumbrado público, registrado en Estados Financieros como inversiones financieras a largo plazo.</t>
  </si>
  <si>
    <t>Alumbrado Público</t>
  </si>
  <si>
    <t>Fideicomiso para la provisiones de pensiones y jubilaciones, registradas en Estados Financieros como inversiones financieras a largo plazo según estudio actuarial actualizado al 2018.</t>
  </si>
  <si>
    <t xml:space="preserve">Pensiones y Jubilaciones a Largo Plazo </t>
  </si>
  <si>
    <t xml:space="preserve">Observación </t>
  </si>
  <si>
    <t xml:space="preserve">Importe </t>
  </si>
  <si>
    <t>Tipo de Contingencia**</t>
  </si>
  <si>
    <t>Ejercicio</t>
  </si>
  <si>
    <t>No. De Contingencia</t>
  </si>
  <si>
    <t>Nota: En el Campo No. De Contingencia no se debe de sumarizar estas, si no realizar un detalle, a fin de que se determine , cuantas contingencias tiene el Ente Público</t>
  </si>
  <si>
    <t>Reporte de Contingencias Financieras</t>
  </si>
  <si>
    <t>Revelación de Situaciones</t>
  </si>
  <si>
    <t>Municipio de Corregidora, Queretaro</t>
  </si>
  <si>
    <t>Disciplina Financiera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</si>
</sst>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0"/>
    <numFmt numFmtId="166" formatCode="#,##0.00_ ;[Red]\-#,##0.00\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222222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charset val="134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charset val="134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8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9" fillId="0" borderId="0" xfId="0" applyFont="1"/>
    <xf numFmtId="0" fontId="0" fillId="0" borderId="0" xfId="0" applyBorder="1"/>
    <xf numFmtId="8" fontId="0" fillId="0" borderId="0" xfId="0" applyNumberFormat="1" applyBorder="1"/>
    <xf numFmtId="44" fontId="0" fillId="0" borderId="0" xfId="43" applyFont="1" applyBorder="1"/>
    <xf numFmtId="0" fontId="0" fillId="0" borderId="0" xfId="0" applyFill="1"/>
    <xf numFmtId="0" fontId="0" fillId="0" borderId="0" xfId="0" applyFill="1" applyBorder="1"/>
    <xf numFmtId="8" fontId="0" fillId="0" borderId="0" xfId="0" applyNumberFormat="1" applyFill="1" applyBorder="1"/>
    <xf numFmtId="4" fontId="19" fillId="0" borderId="0" xfId="0" applyNumberFormat="1" applyFont="1" applyFill="1"/>
    <xf numFmtId="0" fontId="19" fillId="0" borderId="0" xfId="0" applyFont="1" applyFill="1"/>
    <xf numFmtId="164" fontId="20" fillId="0" borderId="0" xfId="0" applyNumberFormat="1" applyFont="1" applyFill="1" applyBorder="1" applyAlignment="1" applyProtection="1">
      <alignment horizontal="center" vertical="center"/>
    </xf>
    <xf numFmtId="4" fontId="21" fillId="0" borderId="0" xfId="0" applyNumberFormat="1" applyFont="1" applyFill="1"/>
    <xf numFmtId="0" fontId="21" fillId="0" borderId="0" xfId="0" applyFont="1" applyFill="1"/>
    <xf numFmtId="44" fontId="20" fillId="0" borderId="0" xfId="43" applyFont="1" applyFill="1" applyBorder="1" applyAlignment="1" applyProtection="1">
      <alignment horizontal="center" vertical="center"/>
    </xf>
    <xf numFmtId="44" fontId="0" fillId="0" borderId="0" xfId="43" applyFont="1" applyFill="1"/>
    <xf numFmtId="4" fontId="19" fillId="0" borderId="0" xfId="43" applyNumberFormat="1" applyFont="1" applyFill="1"/>
    <xf numFmtId="4" fontId="0" fillId="0" borderId="0" xfId="0" applyNumberFormat="1" applyFill="1" applyBorder="1"/>
    <xf numFmtId="44" fontId="0" fillId="0" borderId="0" xfId="0" applyNumberFormat="1" applyFill="1"/>
    <xf numFmtId="8" fontId="0" fillId="0" borderId="0" xfId="0" applyNumberFormat="1" applyFill="1"/>
    <xf numFmtId="164" fontId="22" fillId="0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ill="1"/>
    <xf numFmtId="165" fontId="21" fillId="0" borderId="0" xfId="0" applyNumberFormat="1" applyFont="1" applyFill="1"/>
    <xf numFmtId="43" fontId="0" fillId="0" borderId="0" xfId="0" applyNumberFormat="1" applyFill="1"/>
    <xf numFmtId="4" fontId="23" fillId="0" borderId="0" xfId="0" applyNumberFormat="1" applyFont="1" applyFill="1" applyAlignment="1">
      <alignment vertical="center"/>
    </xf>
    <xf numFmtId="43" fontId="0" fillId="0" borderId="0" xfId="42" applyFont="1" applyFill="1"/>
    <xf numFmtId="0" fontId="19" fillId="0" borderId="0" xfId="0" applyFont="1" applyAlignment="1">
      <alignment horizontal="center"/>
    </xf>
    <xf numFmtId="0" fontId="24" fillId="0" borderId="0" xfId="0" applyFont="1"/>
    <xf numFmtId="43" fontId="24" fillId="0" borderId="0" xfId="42" applyFont="1"/>
    <xf numFmtId="0" fontId="25" fillId="0" borderId="0" xfId="0" applyFont="1"/>
    <xf numFmtId="0" fontId="26" fillId="33" borderId="0" xfId="0" applyFont="1" applyFill="1" applyBorder="1" applyAlignment="1" applyProtection="1">
      <alignment horizontal="left" vertical="top"/>
    </xf>
    <xf numFmtId="0" fontId="25" fillId="0" borderId="0" xfId="0" applyFont="1" applyBorder="1" applyAlignment="1">
      <alignment horizontal="left"/>
    </xf>
    <xf numFmtId="0" fontId="24" fillId="0" borderId="0" xfId="0" applyFont="1" applyFill="1"/>
    <xf numFmtId="0" fontId="24" fillId="0" borderId="10" xfId="0" applyFont="1" applyFill="1" applyBorder="1" applyAlignment="1" applyProtection="1">
      <alignment horizontal="left" vertical="center" wrapText="1"/>
      <protection locked="0"/>
    </xf>
    <xf numFmtId="43" fontId="24" fillId="0" borderId="10" xfId="42" applyFont="1" applyFill="1" applyBorder="1" applyAlignment="1" applyProtection="1">
      <alignment horizontal="center" vertical="center"/>
      <protection locked="0"/>
    </xf>
    <xf numFmtId="0" fontId="24" fillId="0" borderId="10" xfId="0" applyFont="1" applyFill="1" applyBorder="1" applyAlignment="1" applyProtection="1">
      <alignment horizontal="center" vertical="center" wrapText="1"/>
      <protection locked="0"/>
    </xf>
    <xf numFmtId="49" fontId="24" fillId="0" borderId="10" xfId="0" applyNumberFormat="1" applyFont="1" applyFill="1" applyBorder="1" applyAlignment="1" applyProtection="1">
      <alignment horizontal="center" vertical="center"/>
      <protection locked="0"/>
    </xf>
    <xf numFmtId="0" fontId="24" fillId="0" borderId="10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horizontal="justify" vertical="center" wrapText="1"/>
    </xf>
    <xf numFmtId="166" fontId="0" fillId="0" borderId="0" xfId="0" applyNumberFormat="1" applyFill="1"/>
    <xf numFmtId="49" fontId="2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6" fillId="34" borderId="10" xfId="0" applyFont="1" applyFill="1" applyBorder="1" applyAlignment="1">
      <alignment horizontal="center" vertical="center" wrapText="1"/>
    </xf>
    <xf numFmtId="0" fontId="27" fillId="34" borderId="1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justify" vertical="center" wrapText="1"/>
    </xf>
    <xf numFmtId="0" fontId="28" fillId="0" borderId="0" xfId="0" applyFont="1"/>
    <xf numFmtId="0" fontId="28" fillId="0" borderId="0" xfId="0" applyFont="1" applyFill="1" applyAlignment="1">
      <alignment horizontal="center" wrapText="1"/>
    </xf>
    <xf numFmtId="0" fontId="24" fillId="0" borderId="0" xfId="0" applyFont="1" applyAlignment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J10" sqref="J10"/>
    </sheetView>
  </sheetViews>
  <sheetFormatPr baseColWidth="10" defaultRowHeight="14.4"/>
  <cols>
    <col min="1" max="1" width="57.6640625" customWidth="1"/>
    <col min="2" max="3" width="20.33203125" customWidth="1"/>
    <col min="4" max="4" width="66.109375" customWidth="1"/>
    <col min="5" max="6" width="20.88671875" customWidth="1"/>
  </cols>
  <sheetData>
    <row r="1" spans="1:6">
      <c r="A1" s="2" t="s">
        <v>0</v>
      </c>
      <c r="B1" s="2"/>
      <c r="C1" s="2"/>
      <c r="D1" s="2"/>
      <c r="E1" s="2"/>
      <c r="F1" s="2"/>
    </row>
    <row r="2" spans="1:6">
      <c r="A2" s="2" t="s">
        <v>1</v>
      </c>
      <c r="B2" s="2"/>
      <c r="C2" s="2"/>
      <c r="D2" s="2"/>
      <c r="E2" s="2"/>
      <c r="F2" s="2"/>
    </row>
    <row r="3" spans="1:6">
      <c r="A3" s="2" t="s">
        <v>2</v>
      </c>
      <c r="B3" s="2"/>
      <c r="C3" s="2"/>
      <c r="D3" s="2"/>
      <c r="E3" s="2"/>
      <c r="F3" s="2"/>
    </row>
    <row r="4" spans="1:6">
      <c r="A4" s="2"/>
      <c r="B4" s="2"/>
      <c r="C4" s="2"/>
      <c r="D4" s="2"/>
      <c r="E4" s="2"/>
      <c r="F4" s="2"/>
    </row>
    <row r="5" spans="1:6">
      <c r="A5" s="2" t="s">
        <v>3</v>
      </c>
      <c r="B5" s="2"/>
      <c r="C5" s="2"/>
      <c r="D5" s="2"/>
      <c r="E5" s="2"/>
      <c r="F5" s="2"/>
    </row>
    <row r="6" spans="1:6">
      <c r="A6" s="2" t="s">
        <v>4</v>
      </c>
      <c r="B6" s="2"/>
      <c r="C6" s="2"/>
      <c r="D6" s="2"/>
      <c r="E6" s="2"/>
      <c r="F6" s="2"/>
    </row>
    <row r="7" spans="1:6">
      <c r="A7" s="2" t="s">
        <v>5</v>
      </c>
      <c r="B7" s="2"/>
      <c r="C7" s="2"/>
      <c r="D7" s="2"/>
      <c r="E7" s="2"/>
      <c r="F7" s="2"/>
    </row>
    <row r="9" spans="1:6">
      <c r="B9">
        <v>2021</v>
      </c>
      <c r="C9">
        <v>2020</v>
      </c>
      <c r="E9">
        <v>2021</v>
      </c>
      <c r="F9">
        <v>2020</v>
      </c>
    </row>
    <row r="10" spans="1:6">
      <c r="A10" t="s">
        <v>6</v>
      </c>
      <c r="B10" s="1">
        <v>0</v>
      </c>
      <c r="C10" s="1">
        <v>0</v>
      </c>
      <c r="D10" t="s">
        <v>7</v>
      </c>
      <c r="E10" s="1">
        <v>0</v>
      </c>
      <c r="F10" s="1">
        <v>0</v>
      </c>
    </row>
    <row r="11" spans="1:6">
      <c r="A11" t="s">
        <v>8</v>
      </c>
      <c r="B11" s="1">
        <v>0</v>
      </c>
      <c r="C11" s="1">
        <v>0</v>
      </c>
      <c r="D11" t="s">
        <v>9</v>
      </c>
      <c r="E11" s="1">
        <v>0</v>
      </c>
      <c r="F11" s="1">
        <v>0</v>
      </c>
    </row>
    <row r="12" spans="1:6">
      <c r="A12" t="s">
        <v>10</v>
      </c>
      <c r="B12" s="1">
        <v>336202055.12</v>
      </c>
      <c r="C12" s="1">
        <v>320407267.25999999</v>
      </c>
      <c r="D12" t="s">
        <v>11</v>
      </c>
      <c r="E12" s="1">
        <v>20132465.789999999</v>
      </c>
      <c r="F12" s="1">
        <v>29648644.449999999</v>
      </c>
    </row>
    <row r="13" spans="1:6">
      <c r="A13" t="s">
        <v>12</v>
      </c>
      <c r="B13" s="1">
        <v>4388055.45</v>
      </c>
      <c r="C13" s="1">
        <v>19002602.109999999</v>
      </c>
      <c r="D13" t="s">
        <v>13</v>
      </c>
      <c r="E13" s="1">
        <v>0</v>
      </c>
      <c r="F13" s="1">
        <v>0</v>
      </c>
    </row>
    <row r="14" spans="1:6">
      <c r="A14" t="s">
        <v>14</v>
      </c>
      <c r="B14" s="1">
        <v>780084.49</v>
      </c>
      <c r="C14" s="1">
        <v>5483524.1600000001</v>
      </c>
      <c r="D14" t="s">
        <v>15</v>
      </c>
      <c r="E14" s="1">
        <v>7818180</v>
      </c>
      <c r="F14" s="1">
        <v>7818180</v>
      </c>
    </row>
    <row r="15" spans="1:6">
      <c r="A15" t="s">
        <v>16</v>
      </c>
      <c r="B15" s="1">
        <v>0</v>
      </c>
      <c r="C15" s="1">
        <v>0</v>
      </c>
      <c r="D15" t="s">
        <v>17</v>
      </c>
      <c r="E15" s="1">
        <v>0</v>
      </c>
      <c r="F15" s="1">
        <v>0</v>
      </c>
    </row>
    <row r="16" spans="1:6">
      <c r="A16" t="s">
        <v>18</v>
      </c>
      <c r="B16" s="1">
        <v>0</v>
      </c>
      <c r="C16" s="1">
        <v>0</v>
      </c>
      <c r="D16" t="s">
        <v>19</v>
      </c>
      <c r="E16" s="1">
        <v>0</v>
      </c>
      <c r="F16" s="1">
        <v>0</v>
      </c>
    </row>
    <row r="17" spans="1:6">
      <c r="A17" t="s">
        <v>20</v>
      </c>
      <c r="B17" s="1">
        <v>0</v>
      </c>
      <c r="C17" s="1">
        <v>0</v>
      </c>
      <c r="D17" t="s">
        <v>21</v>
      </c>
      <c r="E17" s="1">
        <v>0</v>
      </c>
      <c r="F17" s="1">
        <v>0</v>
      </c>
    </row>
    <row r="18" spans="1:6">
      <c r="A18" t="s">
        <v>22</v>
      </c>
      <c r="B18" s="1">
        <v>0</v>
      </c>
      <c r="C18" s="1">
        <v>0</v>
      </c>
      <c r="D18" t="s">
        <v>23</v>
      </c>
      <c r="E18" s="1">
        <v>12640691.109999999</v>
      </c>
      <c r="F18" s="1">
        <v>40782662.259999998</v>
      </c>
    </row>
    <row r="19" spans="1:6">
      <c r="A19" t="s">
        <v>24</v>
      </c>
      <c r="B19" s="1">
        <v>341370195.06</v>
      </c>
      <c r="C19" s="1">
        <v>344893393.51999998</v>
      </c>
      <c r="D19" t="s">
        <v>25</v>
      </c>
      <c r="E19" s="1">
        <v>0</v>
      </c>
      <c r="F19" s="1">
        <v>528715</v>
      </c>
    </row>
    <row r="20" spans="1:6">
      <c r="A20" t="s">
        <v>26</v>
      </c>
      <c r="B20" s="1">
        <v>0</v>
      </c>
      <c r="C20" s="1">
        <v>0</v>
      </c>
      <c r="D20" t="s">
        <v>27</v>
      </c>
      <c r="E20" s="1">
        <v>40591336.899999999</v>
      </c>
      <c r="F20" s="1">
        <v>78778201.709999993</v>
      </c>
    </row>
    <row r="21" spans="1:6">
      <c r="A21" t="s">
        <v>28</v>
      </c>
      <c r="B21" s="1">
        <v>44620299.100000001</v>
      </c>
      <c r="C21" s="1">
        <v>43967627.630000003</v>
      </c>
      <c r="D21" t="s">
        <v>29</v>
      </c>
      <c r="E21" s="1">
        <v>0</v>
      </c>
      <c r="F21" s="1">
        <v>0</v>
      </c>
    </row>
    <row r="22" spans="1:6">
      <c r="A22" t="s">
        <v>30</v>
      </c>
      <c r="B22" s="1">
        <v>2652205.09</v>
      </c>
      <c r="C22" s="1">
        <v>6739605.7599999998</v>
      </c>
      <c r="D22" t="s">
        <v>31</v>
      </c>
      <c r="E22" s="1">
        <v>0</v>
      </c>
      <c r="F22" s="1">
        <v>0</v>
      </c>
    </row>
    <row r="23" spans="1:6">
      <c r="A23" t="s">
        <v>32</v>
      </c>
      <c r="B23" s="1">
        <v>2553553014.4899998</v>
      </c>
      <c r="C23" s="1">
        <v>2323767636.6700001</v>
      </c>
      <c r="D23" t="s">
        <v>33</v>
      </c>
      <c r="E23" s="1">
        <v>0</v>
      </c>
      <c r="F23" s="1">
        <v>0</v>
      </c>
    </row>
    <row r="24" spans="1:6">
      <c r="A24" t="s">
        <v>34</v>
      </c>
      <c r="B24" s="1">
        <v>329067002.13</v>
      </c>
      <c r="C24" s="1">
        <v>302209289.42000002</v>
      </c>
      <c r="D24" t="s">
        <v>35</v>
      </c>
      <c r="E24" s="1">
        <v>28498661.579999998</v>
      </c>
      <c r="F24" s="1">
        <v>36484860</v>
      </c>
    </row>
    <row r="25" spans="1:6">
      <c r="A25" t="s">
        <v>36</v>
      </c>
      <c r="B25" s="1">
        <v>79267318.840000004</v>
      </c>
      <c r="C25" s="1">
        <v>62370838.450000003</v>
      </c>
      <c r="D25" t="s">
        <v>37</v>
      </c>
      <c r="E25" s="1">
        <v>0</v>
      </c>
      <c r="F25" s="1">
        <v>0</v>
      </c>
    </row>
    <row r="26" spans="1:6">
      <c r="A26" t="s">
        <v>38</v>
      </c>
      <c r="B26" s="1">
        <v>-236417436.63999999</v>
      </c>
      <c r="C26" s="1">
        <v>-184602387.06999999</v>
      </c>
      <c r="D26" t="s">
        <v>39</v>
      </c>
      <c r="E26" s="1">
        <v>0</v>
      </c>
      <c r="F26" s="1">
        <v>0</v>
      </c>
    </row>
    <row r="27" spans="1:6">
      <c r="A27" t="s">
        <v>40</v>
      </c>
      <c r="B27" s="1">
        <v>0</v>
      </c>
      <c r="C27" s="1">
        <v>0</v>
      </c>
      <c r="D27" t="s">
        <v>41</v>
      </c>
      <c r="E27" s="1">
        <v>0</v>
      </c>
      <c r="F27" s="1">
        <v>3189015.56</v>
      </c>
    </row>
    <row r="28" spans="1:6">
      <c r="A28" t="s">
        <v>42</v>
      </c>
      <c r="B28" s="1">
        <v>0</v>
      </c>
      <c r="C28" s="1">
        <v>0</v>
      </c>
      <c r="D28" t="s">
        <v>43</v>
      </c>
      <c r="E28" s="1">
        <v>28498661.579999998</v>
      </c>
      <c r="F28" s="1">
        <v>39673875.560000002</v>
      </c>
    </row>
    <row r="29" spans="1:6">
      <c r="A29" t="s">
        <v>44</v>
      </c>
      <c r="B29" s="1">
        <v>0</v>
      </c>
      <c r="C29" s="1">
        <v>0</v>
      </c>
      <c r="D29" t="s">
        <v>45</v>
      </c>
      <c r="E29" s="1">
        <v>69089998.480000004</v>
      </c>
      <c r="F29" s="1">
        <v>118452077.27</v>
      </c>
    </row>
    <row r="30" spans="1:6">
      <c r="A30" t="s">
        <v>46</v>
      </c>
      <c r="B30" s="1">
        <v>2772742403.0100002</v>
      </c>
      <c r="C30" s="1">
        <v>2554452610.8600001</v>
      </c>
      <c r="D30" t="s">
        <v>47</v>
      </c>
      <c r="E30" s="1">
        <v>0</v>
      </c>
      <c r="F30" s="1">
        <v>0</v>
      </c>
    </row>
    <row r="31" spans="1:6">
      <c r="A31" t="s">
        <v>48</v>
      </c>
      <c r="B31" s="1">
        <v>3114112598.0700002</v>
      </c>
      <c r="C31" s="1">
        <v>2899346004.3899999</v>
      </c>
      <c r="D31" t="s">
        <v>49</v>
      </c>
      <c r="E31" s="1">
        <v>0</v>
      </c>
      <c r="F31" s="1">
        <v>0</v>
      </c>
    </row>
    <row r="32" spans="1:6">
      <c r="D32" t="s">
        <v>50</v>
      </c>
      <c r="E32" s="1">
        <v>2432632.38</v>
      </c>
      <c r="F32" s="1">
        <v>1160792.51</v>
      </c>
    </row>
    <row r="33" spans="1:6">
      <c r="D33" t="s">
        <v>51</v>
      </c>
      <c r="E33" s="1">
        <v>1258511224.8900001</v>
      </c>
      <c r="F33" s="1">
        <v>1092452829.73</v>
      </c>
    </row>
    <row r="34" spans="1:6">
      <c r="D34" t="s">
        <v>52</v>
      </c>
      <c r="E34" s="1">
        <v>0</v>
      </c>
      <c r="F34" s="1">
        <v>0</v>
      </c>
    </row>
    <row r="35" spans="1:6">
      <c r="D35" t="s">
        <v>53</v>
      </c>
      <c r="E35" s="1">
        <v>0</v>
      </c>
      <c r="F35" s="1">
        <v>0</v>
      </c>
    </row>
    <row r="36" spans="1:6">
      <c r="D36" t="s">
        <v>54</v>
      </c>
      <c r="E36" s="1">
        <v>146305495.75999999</v>
      </c>
      <c r="F36" s="1">
        <v>127299817.89</v>
      </c>
    </row>
    <row r="37" spans="1:6">
      <c r="D37" t="s">
        <v>55</v>
      </c>
      <c r="E37" s="1">
        <v>1599211074.98</v>
      </c>
      <c r="F37" s="1">
        <v>1554484098.05</v>
      </c>
    </row>
    <row r="38" spans="1:6">
      <c r="D38" t="s">
        <v>56</v>
      </c>
      <c r="E38" s="1">
        <v>39521079.399999999</v>
      </c>
      <c r="F38" s="1">
        <v>5496388.9299999997</v>
      </c>
    </row>
    <row r="39" spans="1:6">
      <c r="D39" t="s">
        <v>57</v>
      </c>
      <c r="E39" s="1">
        <v>0</v>
      </c>
      <c r="F39" s="1">
        <v>0</v>
      </c>
    </row>
    <row r="40" spans="1:6">
      <c r="D40" t="s">
        <v>58</v>
      </c>
      <c r="E40" s="1">
        <v>-958907.82</v>
      </c>
      <c r="F40" s="1">
        <v>0</v>
      </c>
    </row>
    <row r="41" spans="1:6">
      <c r="D41" t="s">
        <v>59</v>
      </c>
      <c r="E41" s="1">
        <v>0</v>
      </c>
      <c r="F41" s="1">
        <v>0</v>
      </c>
    </row>
    <row r="42" spans="1:6">
      <c r="D42" t="s">
        <v>60</v>
      </c>
      <c r="E42" s="1">
        <v>0</v>
      </c>
      <c r="F42" s="1">
        <v>0</v>
      </c>
    </row>
    <row r="43" spans="1:6">
      <c r="D43" t="s">
        <v>61</v>
      </c>
      <c r="E43" s="1">
        <v>0</v>
      </c>
      <c r="F43" s="1">
        <v>0</v>
      </c>
    </row>
    <row r="44" spans="1:6">
      <c r="D44" t="s">
        <v>62</v>
      </c>
      <c r="E44" s="1">
        <v>3045022599.5900002</v>
      </c>
      <c r="F44" s="1">
        <v>2780893927.1100001</v>
      </c>
    </row>
    <row r="45" spans="1:6">
      <c r="D45" t="s">
        <v>63</v>
      </c>
      <c r="E45" s="1">
        <v>3114112598.0700002</v>
      </c>
      <c r="F45" s="1">
        <v>2899346004.3899999</v>
      </c>
    </row>
    <row r="47" spans="1:6">
      <c r="A47" t="s">
        <v>64</v>
      </c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workbookViewId="0">
      <selection activeCell="A23" sqref="A23"/>
    </sheetView>
  </sheetViews>
  <sheetFormatPr baseColWidth="10" defaultRowHeight="14.4"/>
  <cols>
    <col min="1" max="1" width="78" customWidth="1"/>
    <col min="2" max="4" width="23.44140625" customWidth="1"/>
  </cols>
  <sheetData>
    <row r="1" spans="1:3">
      <c r="A1" s="2" t="s">
        <v>0</v>
      </c>
      <c r="B1" s="2"/>
      <c r="C1" s="2"/>
    </row>
    <row r="2" spans="1:3">
      <c r="A2" s="2" t="s">
        <v>1</v>
      </c>
      <c r="B2" s="2"/>
      <c r="C2" s="2"/>
    </row>
    <row r="3" spans="1:3">
      <c r="A3" s="2" t="s">
        <v>2</v>
      </c>
      <c r="B3" s="2"/>
      <c r="C3" s="2"/>
    </row>
    <row r="4" spans="1:3">
      <c r="A4" s="2"/>
      <c r="B4" s="2"/>
      <c r="C4" s="2"/>
    </row>
    <row r="5" spans="1:3">
      <c r="A5" s="2" t="s">
        <v>119</v>
      </c>
      <c r="B5" s="2"/>
      <c r="C5" s="2"/>
    </row>
    <row r="6" spans="1:3">
      <c r="A6" s="2" t="s">
        <v>4</v>
      </c>
      <c r="B6" s="2"/>
      <c r="C6" s="2"/>
    </row>
    <row r="7" spans="1:3">
      <c r="A7" s="2" t="s">
        <v>5</v>
      </c>
      <c r="B7" s="2"/>
      <c r="C7" s="2"/>
    </row>
    <row r="9" spans="1:3">
      <c r="B9">
        <v>2021</v>
      </c>
      <c r="C9">
        <v>2020</v>
      </c>
    </row>
    <row r="10" spans="1:3">
      <c r="A10" t="s">
        <v>118</v>
      </c>
    </row>
    <row r="11" spans="1:3">
      <c r="A11" t="s">
        <v>117</v>
      </c>
      <c r="B11" s="1">
        <v>1060784066.89</v>
      </c>
      <c r="C11" s="1">
        <v>933449491.99000001</v>
      </c>
    </row>
    <row r="12" spans="1:3">
      <c r="A12" t="s">
        <v>116</v>
      </c>
      <c r="B12" s="1">
        <v>765661105.72000003</v>
      </c>
      <c r="C12" s="1">
        <v>632129551.84000003</v>
      </c>
    </row>
    <row r="13" spans="1:3">
      <c r="A13" t="s">
        <v>115</v>
      </c>
      <c r="B13" s="1">
        <v>0</v>
      </c>
      <c r="C13" s="1">
        <v>0</v>
      </c>
    </row>
    <row r="14" spans="1:3">
      <c r="A14" t="s">
        <v>114</v>
      </c>
      <c r="B14" s="1">
        <v>0</v>
      </c>
      <c r="C14" s="1">
        <v>0</v>
      </c>
    </row>
    <row r="15" spans="1:3">
      <c r="A15" t="s">
        <v>113</v>
      </c>
      <c r="B15" s="1">
        <v>149639924.75</v>
      </c>
      <c r="C15" s="1">
        <v>170182087.22999999</v>
      </c>
    </row>
    <row r="16" spans="1:3">
      <c r="A16" t="s">
        <v>112</v>
      </c>
      <c r="B16" s="1">
        <v>15745791.960000001</v>
      </c>
      <c r="C16" s="1">
        <v>20680815.350000001</v>
      </c>
    </row>
    <row r="17" spans="1:3">
      <c r="A17" t="s">
        <v>111</v>
      </c>
      <c r="B17" s="1">
        <v>35930096.460000001</v>
      </c>
      <c r="C17" s="1">
        <v>29004303.559999999</v>
      </c>
    </row>
    <row r="18" spans="1:3">
      <c r="A18" t="s">
        <v>110</v>
      </c>
      <c r="B18" s="1">
        <v>0</v>
      </c>
      <c r="C18" s="1">
        <v>0</v>
      </c>
    </row>
    <row r="19" spans="1:3">
      <c r="A19" t="s">
        <v>109</v>
      </c>
      <c r="B19" s="1">
        <v>93807148</v>
      </c>
      <c r="C19" s="1">
        <v>81452734.010000005</v>
      </c>
    </row>
    <row r="20" spans="1:3">
      <c r="A20" t="s">
        <v>108</v>
      </c>
      <c r="B20" s="1">
        <v>540103496.19000006</v>
      </c>
      <c r="C20" s="1">
        <v>617496191.48000002</v>
      </c>
    </row>
    <row r="21" spans="1:3">
      <c r="A21" t="s">
        <v>84</v>
      </c>
      <c r="B21" s="1">
        <v>540103496.19000006</v>
      </c>
      <c r="C21" s="1">
        <v>617496191.48000002</v>
      </c>
    </row>
    <row r="22" spans="1:3">
      <c r="A22" t="s">
        <v>107</v>
      </c>
      <c r="B22" s="1">
        <v>0</v>
      </c>
      <c r="C22" s="1">
        <v>0</v>
      </c>
    </row>
    <row r="23" spans="1:3">
      <c r="A23" t="s">
        <v>106</v>
      </c>
      <c r="B23" s="1">
        <v>0</v>
      </c>
      <c r="C23" s="1">
        <v>0</v>
      </c>
    </row>
    <row r="24" spans="1:3">
      <c r="A24" t="s">
        <v>105</v>
      </c>
      <c r="B24" s="1">
        <v>0</v>
      </c>
      <c r="C24" s="1">
        <v>0</v>
      </c>
    </row>
    <row r="25" spans="1:3">
      <c r="A25" t="s">
        <v>104</v>
      </c>
      <c r="B25" s="1">
        <v>0</v>
      </c>
      <c r="C25" s="1">
        <v>0</v>
      </c>
    </row>
    <row r="26" spans="1:3">
      <c r="A26" t="s">
        <v>103</v>
      </c>
      <c r="B26" s="1">
        <v>0</v>
      </c>
      <c r="C26" s="1">
        <v>0</v>
      </c>
    </row>
    <row r="27" spans="1:3">
      <c r="A27" t="s">
        <v>102</v>
      </c>
      <c r="B27" s="1">
        <v>0</v>
      </c>
      <c r="C27" s="1">
        <v>0</v>
      </c>
    </row>
    <row r="28" spans="1:3">
      <c r="A28" t="s">
        <v>101</v>
      </c>
      <c r="B28" s="1">
        <v>0</v>
      </c>
      <c r="C28" s="1">
        <v>0</v>
      </c>
    </row>
    <row r="29" spans="1:3">
      <c r="A29" t="s">
        <v>100</v>
      </c>
      <c r="B29" s="1">
        <v>1600887563.0799999</v>
      </c>
      <c r="C29" s="1">
        <v>1550945683.47</v>
      </c>
    </row>
    <row r="30" spans="1:3">
      <c r="A30" t="s">
        <v>99</v>
      </c>
    </row>
    <row r="31" spans="1:3">
      <c r="A31" t="s">
        <v>98</v>
      </c>
      <c r="B31" s="1">
        <v>1103167772.0999999</v>
      </c>
      <c r="C31" s="1">
        <v>1100456704.03</v>
      </c>
    </row>
    <row r="32" spans="1:3">
      <c r="A32" t="s">
        <v>97</v>
      </c>
      <c r="B32" s="1">
        <v>522279525.63</v>
      </c>
      <c r="C32" s="1">
        <v>507775144.43000001</v>
      </c>
    </row>
    <row r="33" spans="1:3">
      <c r="A33" t="s">
        <v>96</v>
      </c>
      <c r="B33" s="1">
        <v>102793138.45</v>
      </c>
      <c r="C33" s="1">
        <v>113896986.17</v>
      </c>
    </row>
    <row r="34" spans="1:3">
      <c r="A34" t="s">
        <v>95</v>
      </c>
      <c r="B34" s="1">
        <v>478095108.01999998</v>
      </c>
      <c r="C34" s="1">
        <v>478784573.43000001</v>
      </c>
    </row>
    <row r="35" spans="1:3">
      <c r="A35" t="s">
        <v>94</v>
      </c>
      <c r="B35" s="1">
        <v>113662403.81999999</v>
      </c>
      <c r="C35" s="1">
        <v>141851219.05000001</v>
      </c>
    </row>
    <row r="36" spans="1:3">
      <c r="A36" t="s">
        <v>93</v>
      </c>
      <c r="B36" s="1">
        <v>43223193</v>
      </c>
      <c r="C36" s="1">
        <v>45017978.109999999</v>
      </c>
    </row>
    <row r="37" spans="1:3">
      <c r="A37" t="s">
        <v>92</v>
      </c>
      <c r="B37" s="1">
        <v>0</v>
      </c>
      <c r="C37" s="1">
        <v>0</v>
      </c>
    </row>
    <row r="38" spans="1:3">
      <c r="A38" t="s">
        <v>91</v>
      </c>
      <c r="B38" s="1">
        <v>7523727.46</v>
      </c>
      <c r="C38" s="1">
        <v>22915432.760000002</v>
      </c>
    </row>
    <row r="39" spans="1:3">
      <c r="A39" t="s">
        <v>90</v>
      </c>
      <c r="B39" s="1">
        <v>43718960.759999998</v>
      </c>
      <c r="C39" s="1">
        <v>60033545.229999997</v>
      </c>
    </row>
    <row r="40" spans="1:3">
      <c r="A40" t="s">
        <v>89</v>
      </c>
      <c r="B40" s="1">
        <v>19196522.600000001</v>
      </c>
      <c r="C40" s="1">
        <v>13384262.949999999</v>
      </c>
    </row>
    <row r="41" spans="1:3">
      <c r="A41" t="s">
        <v>88</v>
      </c>
      <c r="B41" s="1">
        <v>0</v>
      </c>
      <c r="C41" s="1">
        <v>0</v>
      </c>
    </row>
    <row r="42" spans="1:3">
      <c r="A42" t="s">
        <v>87</v>
      </c>
      <c r="B42" s="1">
        <v>0</v>
      </c>
      <c r="C42" s="1">
        <v>0</v>
      </c>
    </row>
    <row r="43" spans="1:3">
      <c r="A43" t="s">
        <v>86</v>
      </c>
      <c r="B43" s="1">
        <v>0</v>
      </c>
      <c r="C43" s="1">
        <v>500000</v>
      </c>
    </row>
    <row r="44" spans="1:3">
      <c r="A44" t="s">
        <v>85</v>
      </c>
      <c r="B44" s="1">
        <v>0</v>
      </c>
      <c r="C44" s="1">
        <v>0</v>
      </c>
    </row>
    <row r="45" spans="1:3">
      <c r="A45" t="s">
        <v>84</v>
      </c>
      <c r="B45" s="1">
        <v>0</v>
      </c>
      <c r="C45" s="1">
        <v>474392.31</v>
      </c>
    </row>
    <row r="46" spans="1:3">
      <c r="A46" t="s">
        <v>83</v>
      </c>
      <c r="B46" s="1">
        <v>0</v>
      </c>
      <c r="C46" s="1">
        <v>0</v>
      </c>
    </row>
    <row r="47" spans="1:3">
      <c r="A47" t="s">
        <v>82</v>
      </c>
      <c r="B47" s="1">
        <v>0</v>
      </c>
      <c r="C47" s="1">
        <v>0</v>
      </c>
    </row>
    <row r="48" spans="1:3">
      <c r="A48" t="s">
        <v>81</v>
      </c>
      <c r="B48" s="1">
        <v>0</v>
      </c>
      <c r="C48" s="1">
        <v>474392.31</v>
      </c>
    </row>
    <row r="49" spans="1:3">
      <c r="A49" t="s">
        <v>80</v>
      </c>
      <c r="B49" s="1">
        <v>2884401.75</v>
      </c>
      <c r="C49" s="1">
        <v>3390318.14</v>
      </c>
    </row>
    <row r="50" spans="1:3">
      <c r="A50" t="s">
        <v>79</v>
      </c>
      <c r="B50" s="1">
        <v>2254451.6</v>
      </c>
      <c r="C50" s="1">
        <v>3390318.14</v>
      </c>
    </row>
    <row r="51" spans="1:3">
      <c r="A51" t="s">
        <v>78</v>
      </c>
      <c r="B51" s="1">
        <v>0</v>
      </c>
      <c r="C51" s="1">
        <v>0</v>
      </c>
    </row>
    <row r="52" spans="1:3">
      <c r="A52" t="s">
        <v>77</v>
      </c>
      <c r="B52" s="1">
        <v>0</v>
      </c>
      <c r="C52" s="1">
        <v>0</v>
      </c>
    </row>
    <row r="53" spans="1:3">
      <c r="A53" t="s">
        <v>76</v>
      </c>
      <c r="B53" s="1">
        <v>629950.15</v>
      </c>
      <c r="C53" s="1">
        <v>0</v>
      </c>
    </row>
    <row r="54" spans="1:3">
      <c r="A54" t="s">
        <v>75</v>
      </c>
      <c r="B54" s="1">
        <v>0</v>
      </c>
      <c r="C54" s="1">
        <v>0</v>
      </c>
    </row>
    <row r="55" spans="1:3">
      <c r="A55" t="s">
        <v>74</v>
      </c>
      <c r="B55" s="1">
        <v>58298034.990000002</v>
      </c>
      <c r="C55" s="1">
        <v>56779298.729999997</v>
      </c>
    </row>
    <row r="56" spans="1:3">
      <c r="A56" t="s">
        <v>73</v>
      </c>
      <c r="B56" s="1">
        <v>53805203.539999999</v>
      </c>
      <c r="C56" s="1">
        <v>56275862.490000002</v>
      </c>
    </row>
    <row r="57" spans="1:3">
      <c r="A57" t="s">
        <v>72</v>
      </c>
    </row>
    <row r="58" spans="1:3">
      <c r="A58" t="s">
        <v>71</v>
      </c>
    </row>
    <row r="59" spans="1:3">
      <c r="A59" t="s">
        <v>70</v>
      </c>
    </row>
    <row r="60" spans="1:3">
      <c r="A60" t="s">
        <v>69</v>
      </c>
    </row>
    <row r="61" spans="1:3">
      <c r="A61" t="s">
        <v>68</v>
      </c>
      <c r="B61" s="1">
        <v>4492831.45</v>
      </c>
      <c r="C61" s="1">
        <v>503436.24</v>
      </c>
    </row>
    <row r="62" spans="1:3">
      <c r="A62" t="s">
        <v>67</v>
      </c>
      <c r="B62" s="1">
        <v>176569454.66</v>
      </c>
      <c r="C62" s="1">
        <v>120693933.31999999</v>
      </c>
    </row>
    <row r="63" spans="1:3">
      <c r="A63" t="s">
        <v>66</v>
      </c>
      <c r="B63" s="1">
        <v>1454582067.3199999</v>
      </c>
      <c r="C63" s="1">
        <v>1423645865.5799999</v>
      </c>
    </row>
    <row r="64" spans="1:3">
      <c r="A64" t="s">
        <v>65</v>
      </c>
      <c r="B64" s="1">
        <v>146305495.75999999</v>
      </c>
      <c r="C64" s="1">
        <v>127299817.89</v>
      </c>
    </row>
    <row r="66" spans="1:1">
      <c r="A66" t="s">
        <v>64</v>
      </c>
    </row>
  </sheetData>
  <mergeCells count="7">
    <mergeCell ref="A7:C7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6" workbookViewId="0">
      <selection activeCell="A45" sqref="A45"/>
    </sheetView>
  </sheetViews>
  <sheetFormatPr baseColWidth="10" defaultRowHeight="14.4"/>
  <cols>
    <col min="1" max="1" width="71.44140625" customWidth="1"/>
    <col min="2" max="5" width="23.6640625" customWidth="1"/>
    <col min="6" max="6" width="16.44140625" bestFit="1" customWidth="1"/>
  </cols>
  <sheetData>
    <row r="1" spans="1:6">
      <c r="A1" s="2" t="s">
        <v>0</v>
      </c>
      <c r="B1" s="2"/>
      <c r="C1" s="2"/>
      <c r="D1" s="2"/>
      <c r="E1" s="2"/>
      <c r="F1" s="2"/>
    </row>
    <row r="2" spans="1:6">
      <c r="A2" s="2" t="s">
        <v>1</v>
      </c>
      <c r="B2" s="2"/>
      <c r="C2" s="2"/>
      <c r="D2" s="2"/>
      <c r="E2" s="2"/>
      <c r="F2" s="2"/>
    </row>
    <row r="3" spans="1:6">
      <c r="A3" s="2" t="s">
        <v>2</v>
      </c>
      <c r="B3" s="2"/>
      <c r="C3" s="2"/>
      <c r="D3" s="2"/>
      <c r="E3" s="2"/>
      <c r="F3" s="2"/>
    </row>
    <row r="4" spans="1:6">
      <c r="A4" s="2"/>
      <c r="B4" s="2"/>
      <c r="C4" s="2"/>
      <c r="D4" s="2"/>
      <c r="E4" s="2"/>
      <c r="F4" s="2"/>
    </row>
    <row r="5" spans="1:6">
      <c r="A5" s="2" t="s">
        <v>140</v>
      </c>
      <c r="B5" s="2"/>
      <c r="C5" s="2"/>
      <c r="D5" s="2"/>
      <c r="E5" s="2"/>
      <c r="F5" s="2"/>
    </row>
    <row r="6" spans="1:6">
      <c r="A6" s="2" t="s">
        <v>4</v>
      </c>
      <c r="B6" s="2"/>
      <c r="C6" s="2"/>
      <c r="D6" s="2"/>
      <c r="E6" s="2"/>
      <c r="F6" s="2"/>
    </row>
    <row r="7" spans="1:6">
      <c r="A7" s="2" t="s">
        <v>5</v>
      </c>
      <c r="B7" s="2"/>
      <c r="C7" s="2"/>
      <c r="D7" s="2"/>
      <c r="E7" s="2"/>
      <c r="F7" s="2"/>
    </row>
    <row r="9" spans="1:6" s="4" customFormat="1" ht="45" customHeight="1">
      <c r="A9" s="4" t="s">
        <v>139</v>
      </c>
      <c r="B9" s="5" t="s">
        <v>138</v>
      </c>
      <c r="C9" s="5" t="s">
        <v>137</v>
      </c>
      <c r="D9" s="5" t="s">
        <v>136</v>
      </c>
      <c r="E9" s="5" t="s">
        <v>135</v>
      </c>
      <c r="F9" s="5" t="s">
        <v>134</v>
      </c>
    </row>
    <row r="10" spans="1:6">
      <c r="A10" t="s">
        <v>133</v>
      </c>
      <c r="B10" s="1">
        <v>1093613622.24</v>
      </c>
      <c r="C10" s="1">
        <v>0</v>
      </c>
      <c r="D10" s="1">
        <v>0</v>
      </c>
      <c r="E10" s="1">
        <v>0</v>
      </c>
      <c r="F10" s="1">
        <v>1093613622.24</v>
      </c>
    </row>
    <row r="11" spans="1:6">
      <c r="A11" t="s">
        <v>50</v>
      </c>
      <c r="B11" s="1">
        <v>1160792.51</v>
      </c>
      <c r="C11" s="1">
        <v>0</v>
      </c>
      <c r="D11" s="1">
        <v>0</v>
      </c>
      <c r="E11" s="1">
        <v>0</v>
      </c>
      <c r="F11" s="1">
        <v>1160792.51</v>
      </c>
    </row>
    <row r="12" spans="1:6">
      <c r="A12" t="s">
        <v>51</v>
      </c>
      <c r="B12" s="1">
        <v>1092452829.73</v>
      </c>
      <c r="C12" s="1">
        <v>0</v>
      </c>
      <c r="D12" s="1">
        <v>0</v>
      </c>
      <c r="E12" s="1">
        <v>0</v>
      </c>
      <c r="F12" s="1">
        <v>1092452829.73</v>
      </c>
    </row>
    <row r="13" spans="1:6">
      <c r="A13" t="s">
        <v>132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</row>
    <row r="14" spans="1:6">
      <c r="A14" t="s">
        <v>131</v>
      </c>
      <c r="B14" s="1">
        <v>0</v>
      </c>
      <c r="C14" s="1">
        <v>1559980486.98</v>
      </c>
      <c r="D14" s="1">
        <v>127299817.89</v>
      </c>
      <c r="E14" s="1">
        <v>0</v>
      </c>
      <c r="F14" s="1">
        <v>1687280304.8699999</v>
      </c>
    </row>
    <row r="15" spans="1:6">
      <c r="A15" t="s">
        <v>124</v>
      </c>
      <c r="B15" s="1">
        <v>0</v>
      </c>
      <c r="C15" s="1">
        <v>0</v>
      </c>
      <c r="D15" s="1">
        <v>127299817.89</v>
      </c>
      <c r="E15" s="1">
        <v>0</v>
      </c>
      <c r="F15" s="1">
        <v>127299817.89</v>
      </c>
    </row>
    <row r="16" spans="1:6">
      <c r="A16" t="s">
        <v>55</v>
      </c>
      <c r="B16" s="1">
        <v>0</v>
      </c>
      <c r="C16" s="1">
        <v>1554484098.05</v>
      </c>
      <c r="D16" s="1">
        <v>0</v>
      </c>
      <c r="E16" s="1">
        <v>0</v>
      </c>
      <c r="F16" s="1">
        <v>1554484098.05</v>
      </c>
    </row>
    <row r="17" spans="1:6">
      <c r="A17" t="s">
        <v>56</v>
      </c>
      <c r="B17" s="1">
        <v>0</v>
      </c>
      <c r="C17" s="1">
        <v>5496388.9299999997</v>
      </c>
      <c r="D17" s="1">
        <v>0</v>
      </c>
      <c r="E17" s="1">
        <v>0</v>
      </c>
      <c r="F17" s="1">
        <v>5496388.9299999997</v>
      </c>
    </row>
    <row r="18" spans="1:6">
      <c r="A18" t="s">
        <v>57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</row>
    <row r="19" spans="1:6">
      <c r="A19" t="s">
        <v>58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</row>
    <row r="20" spans="1:6">
      <c r="A20" t="s">
        <v>130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</row>
    <row r="21" spans="1:6">
      <c r="A21" t="s">
        <v>129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</row>
    <row r="22" spans="1:6">
      <c r="A22" t="s">
        <v>122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</row>
    <row r="23" spans="1:6">
      <c r="A23" t="s">
        <v>128</v>
      </c>
      <c r="B23" s="1">
        <v>1093613622.24</v>
      </c>
      <c r="C23" s="1">
        <v>1559980486.98</v>
      </c>
      <c r="D23" s="1">
        <v>127299817.89</v>
      </c>
      <c r="E23" s="1">
        <v>0</v>
      </c>
      <c r="F23" s="1">
        <v>2780893927.1100001</v>
      </c>
    </row>
    <row r="24" spans="1:6">
      <c r="A24" t="s">
        <v>127</v>
      </c>
      <c r="B24" s="1">
        <v>167330235.03</v>
      </c>
      <c r="C24" s="1">
        <v>0</v>
      </c>
      <c r="D24" s="1">
        <v>0</v>
      </c>
      <c r="E24" s="1">
        <v>0</v>
      </c>
      <c r="F24" s="1">
        <v>167330235.03</v>
      </c>
    </row>
    <row r="25" spans="1:6">
      <c r="A25" t="s">
        <v>50</v>
      </c>
      <c r="B25" s="1">
        <v>1271839.8700000001</v>
      </c>
      <c r="C25" s="1">
        <v>0</v>
      </c>
      <c r="D25" s="1">
        <v>0</v>
      </c>
      <c r="E25" s="1">
        <v>0</v>
      </c>
      <c r="F25" s="1">
        <v>1271839.8700000001</v>
      </c>
    </row>
    <row r="26" spans="1:6">
      <c r="A26" t="s">
        <v>51</v>
      </c>
      <c r="B26" s="1">
        <v>166058395.16</v>
      </c>
      <c r="C26" s="1">
        <v>0</v>
      </c>
      <c r="D26" s="1">
        <v>0</v>
      </c>
      <c r="E26" s="1">
        <v>0</v>
      </c>
      <c r="F26" s="1">
        <v>166058395.16</v>
      </c>
    </row>
    <row r="27" spans="1:6">
      <c r="A27" t="s">
        <v>126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</row>
    <row r="28" spans="1:6">
      <c r="A28" t="s">
        <v>125</v>
      </c>
      <c r="B28" s="1">
        <v>0</v>
      </c>
      <c r="C28" s="1">
        <v>44726976.93</v>
      </c>
      <c r="D28" s="1">
        <v>52071460.520000003</v>
      </c>
      <c r="E28" s="1">
        <v>0</v>
      </c>
      <c r="F28" s="1">
        <v>96798437.450000003</v>
      </c>
    </row>
    <row r="29" spans="1:6">
      <c r="A29" t="s">
        <v>124</v>
      </c>
      <c r="B29" s="1">
        <v>0</v>
      </c>
      <c r="C29" s="1">
        <v>0</v>
      </c>
      <c r="D29" s="1">
        <v>146305495.75999999</v>
      </c>
      <c r="E29" s="1">
        <v>0</v>
      </c>
      <c r="F29" s="1">
        <v>146305495.75999999</v>
      </c>
    </row>
    <row r="30" spans="1:6">
      <c r="A30" t="s">
        <v>55</v>
      </c>
      <c r="B30" s="1">
        <v>0</v>
      </c>
      <c r="C30" s="1">
        <v>44726976.93</v>
      </c>
      <c r="D30" s="1">
        <v>-127299817.89</v>
      </c>
      <c r="E30" s="1">
        <v>0</v>
      </c>
      <c r="F30" s="1">
        <v>-82572840.959999993</v>
      </c>
    </row>
    <row r="31" spans="1:6">
      <c r="A31" t="s">
        <v>56</v>
      </c>
      <c r="B31" s="1">
        <v>0</v>
      </c>
      <c r="C31" s="1">
        <v>0</v>
      </c>
      <c r="D31" s="1">
        <v>34024690.469999999</v>
      </c>
      <c r="E31" s="1">
        <v>0</v>
      </c>
      <c r="F31" s="1">
        <v>34024690.469999999</v>
      </c>
    </row>
    <row r="32" spans="1:6">
      <c r="A32" t="s">
        <v>57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</row>
    <row r="33" spans="1:6">
      <c r="A33" t="s">
        <v>58</v>
      </c>
      <c r="B33" s="1">
        <v>0</v>
      </c>
      <c r="C33" s="1">
        <v>0</v>
      </c>
      <c r="D33" s="1">
        <v>-958907.82</v>
      </c>
      <c r="E33" s="1">
        <v>0</v>
      </c>
      <c r="F33" s="1">
        <v>-958907.82</v>
      </c>
    </row>
    <row r="34" spans="1:6">
      <c r="A34" t="s">
        <v>123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</row>
    <row r="35" spans="1:6">
      <c r="A35" t="s">
        <v>60</v>
      </c>
    </row>
    <row r="36" spans="1:6">
      <c r="A36" t="s">
        <v>122</v>
      </c>
    </row>
    <row r="37" spans="1:6">
      <c r="A37" t="s">
        <v>121</v>
      </c>
      <c r="B37" s="1">
        <v>1260943857.27</v>
      </c>
      <c r="C37" s="1">
        <v>1604707463.9100001</v>
      </c>
      <c r="D37" s="1">
        <v>179371278.41</v>
      </c>
      <c r="E37" s="1">
        <v>0</v>
      </c>
      <c r="F37" s="1">
        <v>3045022599.5900002</v>
      </c>
    </row>
    <row r="39" spans="1:6">
      <c r="A39" t="s">
        <v>120</v>
      </c>
    </row>
    <row r="40" spans="1:6" ht="15.6">
      <c r="A40" s="3"/>
    </row>
    <row r="41" spans="1:6">
      <c r="A41" t="s">
        <v>64</v>
      </c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>
      <selection activeCell="A19" sqref="A19"/>
    </sheetView>
  </sheetViews>
  <sheetFormatPr baseColWidth="10" defaultRowHeight="14.4"/>
  <cols>
    <col min="1" max="1" width="105.88671875" customWidth="1"/>
    <col min="2" max="3" width="21.44140625" customWidth="1"/>
  </cols>
  <sheetData>
    <row r="1" spans="1:3">
      <c r="A1" s="2" t="s">
        <v>0</v>
      </c>
      <c r="B1" s="2"/>
      <c r="C1" s="2"/>
    </row>
    <row r="2" spans="1:3">
      <c r="A2" s="2" t="s">
        <v>1</v>
      </c>
      <c r="B2" s="2"/>
      <c r="C2" s="2"/>
    </row>
    <row r="3" spans="1:3">
      <c r="A3" s="2" t="s">
        <v>2</v>
      </c>
      <c r="B3" s="2"/>
      <c r="C3" s="2"/>
    </row>
    <row r="4" spans="1:3">
      <c r="A4" s="2"/>
      <c r="B4" s="2"/>
      <c r="C4" s="2"/>
    </row>
    <row r="5" spans="1:3">
      <c r="A5" s="2" t="s">
        <v>148</v>
      </c>
      <c r="B5" s="2"/>
      <c r="C5" s="2"/>
    </row>
    <row r="6" spans="1:3">
      <c r="A6" s="2" t="s">
        <v>4</v>
      </c>
      <c r="B6" s="2"/>
      <c r="C6" s="2"/>
    </row>
    <row r="7" spans="1:3">
      <c r="A7" s="2" t="s">
        <v>5</v>
      </c>
      <c r="B7" s="2"/>
      <c r="C7" s="2"/>
    </row>
    <row r="10" spans="1:3">
      <c r="A10" t="s">
        <v>147</v>
      </c>
      <c r="B10" s="1">
        <v>75220436.569999993</v>
      </c>
      <c r="C10" s="1">
        <v>289987030.25999999</v>
      </c>
    </row>
    <row r="11" spans="1:3">
      <c r="A11" t="s">
        <v>8</v>
      </c>
      <c r="B11" s="1">
        <v>19317986.329999998</v>
      </c>
      <c r="C11" s="1">
        <v>15794787.869999999</v>
      </c>
    </row>
    <row r="12" spans="1:3">
      <c r="A12" t="s">
        <v>10</v>
      </c>
      <c r="B12" s="1">
        <v>0</v>
      </c>
      <c r="C12" s="1">
        <v>15794787.869999999</v>
      </c>
    </row>
    <row r="13" spans="1:3">
      <c r="A13" t="s">
        <v>12</v>
      </c>
      <c r="B13" s="1">
        <v>14614546.66</v>
      </c>
      <c r="C13" s="1">
        <v>0</v>
      </c>
    </row>
    <row r="14" spans="1:3">
      <c r="A14" t="s">
        <v>14</v>
      </c>
      <c r="B14" s="1">
        <v>4703439.67</v>
      </c>
      <c r="C14" s="1">
        <v>0</v>
      </c>
    </row>
    <row r="15" spans="1:3">
      <c r="A15" t="s">
        <v>16</v>
      </c>
      <c r="B15" s="1">
        <v>0</v>
      </c>
      <c r="C15" s="1">
        <v>0</v>
      </c>
    </row>
    <row r="16" spans="1:3">
      <c r="A16" t="s">
        <v>18</v>
      </c>
      <c r="B16" s="1">
        <v>0</v>
      </c>
      <c r="C16" s="1">
        <v>0</v>
      </c>
    </row>
    <row r="17" spans="1:3">
      <c r="A17" t="s">
        <v>20</v>
      </c>
      <c r="B17" s="1">
        <v>0</v>
      </c>
      <c r="C17" s="1">
        <v>0</v>
      </c>
    </row>
    <row r="18" spans="1:3">
      <c r="A18" t="s">
        <v>22</v>
      </c>
      <c r="B18" s="1">
        <v>0</v>
      </c>
      <c r="C18" s="1">
        <v>0</v>
      </c>
    </row>
    <row r="19" spans="1:3">
      <c r="A19" t="s">
        <v>26</v>
      </c>
      <c r="B19" s="1">
        <v>55902450.240000002</v>
      </c>
      <c r="C19" s="1">
        <v>274192242.38999999</v>
      </c>
    </row>
    <row r="20" spans="1:3">
      <c r="A20" t="s">
        <v>28</v>
      </c>
      <c r="B20" s="1">
        <v>0</v>
      </c>
      <c r="C20" s="1">
        <v>652671.47</v>
      </c>
    </row>
    <row r="21" spans="1:3">
      <c r="A21" t="s">
        <v>30</v>
      </c>
      <c r="B21" s="1">
        <v>4087400.67</v>
      </c>
      <c r="C21" s="1">
        <v>0</v>
      </c>
    </row>
    <row r="22" spans="1:3">
      <c r="A22" t="s">
        <v>32</v>
      </c>
      <c r="B22" s="1">
        <v>0</v>
      </c>
      <c r="C22" s="1">
        <v>229785377.81999999</v>
      </c>
    </row>
    <row r="23" spans="1:3">
      <c r="A23" t="s">
        <v>34</v>
      </c>
      <c r="B23" s="1">
        <v>0</v>
      </c>
      <c r="C23" s="1">
        <v>26857712.710000001</v>
      </c>
    </row>
    <row r="24" spans="1:3">
      <c r="A24" t="s">
        <v>36</v>
      </c>
      <c r="B24" s="1">
        <v>0</v>
      </c>
      <c r="C24" s="1">
        <v>16896480.390000001</v>
      </c>
    </row>
    <row r="25" spans="1:3">
      <c r="A25" t="s">
        <v>38</v>
      </c>
      <c r="B25" s="1">
        <v>51815049.57</v>
      </c>
      <c r="C25" s="1">
        <v>0</v>
      </c>
    </row>
    <row r="26" spans="1:3">
      <c r="A26" t="s">
        <v>40</v>
      </c>
      <c r="B26" s="1">
        <v>0</v>
      </c>
      <c r="C26" s="1">
        <v>0</v>
      </c>
    </row>
    <row r="27" spans="1:3">
      <c r="A27" t="s">
        <v>146</v>
      </c>
      <c r="B27" s="1">
        <v>0</v>
      </c>
      <c r="C27" s="1">
        <v>0</v>
      </c>
    </row>
    <row r="28" spans="1:3">
      <c r="A28" t="s">
        <v>145</v>
      </c>
      <c r="B28" s="1">
        <v>0</v>
      </c>
      <c r="C28" s="1">
        <v>0</v>
      </c>
    </row>
    <row r="29" spans="1:3">
      <c r="A29" t="s">
        <v>144</v>
      </c>
      <c r="B29" s="1">
        <v>0</v>
      </c>
      <c r="C29" s="1">
        <v>49362078.789999999</v>
      </c>
    </row>
    <row r="30" spans="1:3">
      <c r="A30" t="s">
        <v>9</v>
      </c>
      <c r="B30" s="1">
        <v>0</v>
      </c>
      <c r="C30" s="1">
        <v>38186864.810000002</v>
      </c>
    </row>
    <row r="31" spans="1:3">
      <c r="A31" t="s">
        <v>11</v>
      </c>
      <c r="B31" s="1">
        <v>0</v>
      </c>
      <c r="C31" s="1">
        <v>9516178.6600000001</v>
      </c>
    </row>
    <row r="32" spans="1:3">
      <c r="A32" t="s">
        <v>13</v>
      </c>
      <c r="B32" s="1">
        <v>0</v>
      </c>
      <c r="C32" s="1">
        <v>0</v>
      </c>
    </row>
    <row r="33" spans="1:3">
      <c r="A33" t="s">
        <v>15</v>
      </c>
      <c r="B33" s="1">
        <v>0</v>
      </c>
      <c r="C33" s="1">
        <v>0</v>
      </c>
    </row>
    <row r="34" spans="1:3">
      <c r="A34" t="s">
        <v>17</v>
      </c>
      <c r="B34" s="1">
        <v>0</v>
      </c>
      <c r="C34" s="1">
        <v>0</v>
      </c>
    </row>
    <row r="35" spans="1:3">
      <c r="A35" t="s">
        <v>19</v>
      </c>
      <c r="B35" s="1">
        <v>0</v>
      </c>
      <c r="C35" s="1">
        <v>0</v>
      </c>
    </row>
    <row r="36" spans="1:3">
      <c r="A36" t="s">
        <v>21</v>
      </c>
      <c r="B36" s="1">
        <v>0</v>
      </c>
      <c r="C36" s="1">
        <v>0</v>
      </c>
    </row>
    <row r="37" spans="1:3">
      <c r="A37" t="s">
        <v>23</v>
      </c>
      <c r="B37" s="1">
        <v>0</v>
      </c>
      <c r="C37" s="1">
        <v>28141971.149999999</v>
      </c>
    </row>
    <row r="38" spans="1:3">
      <c r="A38" t="s">
        <v>25</v>
      </c>
      <c r="B38" s="1">
        <v>0</v>
      </c>
      <c r="C38" s="1">
        <v>528715</v>
      </c>
    </row>
    <row r="39" spans="1:3">
      <c r="A39" t="s">
        <v>29</v>
      </c>
      <c r="B39" s="1">
        <v>0</v>
      </c>
      <c r="C39" s="1">
        <v>11175213.98</v>
      </c>
    </row>
    <row r="40" spans="1:3">
      <c r="A40" t="s">
        <v>31</v>
      </c>
      <c r="B40" s="1">
        <v>0</v>
      </c>
      <c r="C40" s="1">
        <v>0</v>
      </c>
    </row>
    <row r="41" spans="1:3">
      <c r="A41" t="s">
        <v>33</v>
      </c>
      <c r="B41" s="1">
        <v>0</v>
      </c>
      <c r="C41" s="1">
        <v>0</v>
      </c>
    </row>
    <row r="42" spans="1:3">
      <c r="A42" t="s">
        <v>35</v>
      </c>
      <c r="B42" s="1">
        <v>0</v>
      </c>
      <c r="C42" s="1">
        <v>7986198.4199999999</v>
      </c>
    </row>
    <row r="43" spans="1:3">
      <c r="A43" t="s">
        <v>37</v>
      </c>
      <c r="B43" s="1">
        <v>0</v>
      </c>
      <c r="C43" s="1">
        <v>0</v>
      </c>
    </row>
    <row r="44" spans="1:3">
      <c r="A44" t="s">
        <v>143</v>
      </c>
      <c r="B44" s="1">
        <v>0</v>
      </c>
      <c r="C44" s="1">
        <v>0</v>
      </c>
    </row>
    <row r="45" spans="1:3">
      <c r="A45" t="s">
        <v>41</v>
      </c>
      <c r="B45" s="1">
        <v>0</v>
      </c>
      <c r="C45" s="1">
        <v>3189015.56</v>
      </c>
    </row>
    <row r="46" spans="1:3">
      <c r="A46" t="s">
        <v>142</v>
      </c>
      <c r="B46" s="1">
        <v>265087580.30000001</v>
      </c>
      <c r="C46" s="1">
        <v>958907.82</v>
      </c>
    </row>
    <row r="47" spans="1:3">
      <c r="A47" t="s">
        <v>49</v>
      </c>
      <c r="B47" s="1">
        <v>167330235.03</v>
      </c>
      <c r="C47" s="1">
        <v>0</v>
      </c>
    </row>
    <row r="48" spans="1:3">
      <c r="A48" t="s">
        <v>50</v>
      </c>
      <c r="B48" s="1">
        <v>1271839.8700000001</v>
      </c>
      <c r="C48" s="1">
        <v>0</v>
      </c>
    </row>
    <row r="49" spans="1:3">
      <c r="A49" t="s">
        <v>51</v>
      </c>
      <c r="B49" s="1">
        <v>166058395.16</v>
      </c>
      <c r="C49" s="1">
        <v>0</v>
      </c>
    </row>
    <row r="50" spans="1:3">
      <c r="A50" t="s">
        <v>141</v>
      </c>
      <c r="B50" s="1">
        <v>0</v>
      </c>
      <c r="C50" s="1">
        <v>0</v>
      </c>
    </row>
    <row r="51" spans="1:3">
      <c r="A51" t="s">
        <v>53</v>
      </c>
      <c r="B51" s="1">
        <v>97757345.269999996</v>
      </c>
      <c r="C51" s="1">
        <v>958907.82</v>
      </c>
    </row>
    <row r="52" spans="1:3">
      <c r="A52" t="s">
        <v>54</v>
      </c>
      <c r="B52" s="1">
        <v>19005677.870000001</v>
      </c>
      <c r="C52" s="1">
        <v>0</v>
      </c>
    </row>
    <row r="53" spans="1:3">
      <c r="A53" t="s">
        <v>55</v>
      </c>
      <c r="B53" s="1">
        <v>44726976.93</v>
      </c>
      <c r="C53" s="1">
        <v>0</v>
      </c>
    </row>
    <row r="54" spans="1:3">
      <c r="A54" t="s">
        <v>56</v>
      </c>
      <c r="B54" s="1">
        <v>34024690.469999999</v>
      </c>
      <c r="C54" s="1">
        <v>0</v>
      </c>
    </row>
    <row r="55" spans="1:3">
      <c r="A55" t="s">
        <v>57</v>
      </c>
      <c r="B55" s="1">
        <v>0</v>
      </c>
      <c r="C55" s="1">
        <v>0</v>
      </c>
    </row>
    <row r="56" spans="1:3">
      <c r="A56" t="s">
        <v>58</v>
      </c>
      <c r="B56" s="1">
        <v>0</v>
      </c>
      <c r="C56" s="1">
        <v>958907.82</v>
      </c>
    </row>
    <row r="57" spans="1:3">
      <c r="A57" t="s">
        <v>59</v>
      </c>
      <c r="B57" s="1">
        <v>0</v>
      </c>
      <c r="C57" s="1">
        <v>0</v>
      </c>
    </row>
    <row r="58" spans="1:3">
      <c r="A58" t="s">
        <v>60</v>
      </c>
      <c r="B58" s="1">
        <v>0</v>
      </c>
      <c r="C58" s="1">
        <v>0</v>
      </c>
    </row>
    <row r="59" spans="1:3">
      <c r="A59" t="s">
        <v>61</v>
      </c>
      <c r="B59" s="1">
        <v>0</v>
      </c>
      <c r="C59" s="1">
        <v>0</v>
      </c>
    </row>
    <row r="61" spans="1:3">
      <c r="A61" t="s">
        <v>120</v>
      </c>
    </row>
    <row r="63" spans="1:3">
      <c r="A63" t="s">
        <v>64</v>
      </c>
    </row>
  </sheetData>
  <mergeCells count="7">
    <mergeCell ref="A7:C7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zoomScale="110" zoomScaleNormal="110" workbookViewId="0">
      <selection activeCell="A26" sqref="A26"/>
    </sheetView>
  </sheetViews>
  <sheetFormatPr baseColWidth="10" defaultRowHeight="14.4"/>
  <cols>
    <col min="1" max="1" width="62.88671875" style="6" customWidth="1"/>
    <col min="2" max="3" width="27.5546875" style="6" customWidth="1"/>
    <col min="4" max="4" width="21.6640625" customWidth="1"/>
    <col min="5" max="5" width="19.109375" customWidth="1"/>
    <col min="6" max="6" width="17.109375" customWidth="1"/>
    <col min="7" max="7" width="14.44140625" bestFit="1" customWidth="1"/>
    <col min="8" max="8" width="18.109375" customWidth="1"/>
  </cols>
  <sheetData>
    <row r="1" spans="1:7">
      <c r="A1" s="30" t="s">
        <v>0</v>
      </c>
      <c r="B1" s="30"/>
      <c r="C1" s="30"/>
    </row>
    <row r="2" spans="1:7">
      <c r="A2" s="30" t="s">
        <v>1</v>
      </c>
      <c r="B2" s="30"/>
      <c r="C2" s="30"/>
    </row>
    <row r="3" spans="1:7">
      <c r="A3" s="30" t="s">
        <v>2</v>
      </c>
      <c r="B3" s="30"/>
      <c r="C3" s="30"/>
    </row>
    <row r="4" spans="1:7">
      <c r="A4" s="30"/>
      <c r="B4" s="30"/>
      <c r="C4" s="30"/>
    </row>
    <row r="5" spans="1:7">
      <c r="A5" s="30" t="s">
        <v>185</v>
      </c>
      <c r="B5" s="30"/>
      <c r="C5" s="30"/>
    </row>
    <row r="6" spans="1:7">
      <c r="A6" s="30" t="s">
        <v>4</v>
      </c>
      <c r="B6" s="30"/>
      <c r="C6" s="30"/>
    </row>
    <row r="7" spans="1:7">
      <c r="A7" s="30" t="s">
        <v>5</v>
      </c>
      <c r="B7" s="30"/>
      <c r="C7" s="30"/>
    </row>
    <row r="8" spans="1:7">
      <c r="D8" s="1"/>
      <c r="E8" s="1"/>
    </row>
    <row r="9" spans="1:7">
      <c r="B9" s="6">
        <v>2021</v>
      </c>
      <c r="C9" s="6">
        <v>2020</v>
      </c>
    </row>
    <row r="10" spans="1:7" s="10" customFormat="1">
      <c r="A10" s="17" t="s">
        <v>184</v>
      </c>
      <c r="B10" s="17"/>
      <c r="C10" s="17"/>
    </row>
    <row r="11" spans="1:7" s="10" customFormat="1">
      <c r="A11" s="17" t="s">
        <v>160</v>
      </c>
      <c r="B11" s="16">
        <f>SUM(B12:B22)</f>
        <v>1601143663.0300002</v>
      </c>
      <c r="C11" s="16">
        <f>SUM(C12:C22)</f>
        <v>1550945683.47</v>
      </c>
      <c r="D11" s="23"/>
      <c r="E11" s="23"/>
      <c r="G11" s="23"/>
    </row>
    <row r="12" spans="1:7" s="10" customFormat="1">
      <c r="A12" s="14" t="s">
        <v>183</v>
      </c>
      <c r="B12" s="13">
        <v>765661105.72000003</v>
      </c>
      <c r="C12" s="13">
        <v>632129551.84000003</v>
      </c>
      <c r="D12" s="23"/>
      <c r="E12" s="23"/>
      <c r="F12" s="23"/>
    </row>
    <row r="13" spans="1:7" s="10" customFormat="1">
      <c r="A13" s="14" t="s">
        <v>115</v>
      </c>
      <c r="B13" s="13">
        <v>0</v>
      </c>
      <c r="C13" s="13">
        <v>0</v>
      </c>
      <c r="D13" s="23"/>
      <c r="E13" s="23"/>
      <c r="F13" s="23"/>
    </row>
    <row r="14" spans="1:7" s="10" customFormat="1">
      <c r="A14" s="14" t="s">
        <v>182</v>
      </c>
      <c r="B14" s="13">
        <v>0</v>
      </c>
      <c r="C14" s="13">
        <v>0</v>
      </c>
      <c r="F14" s="23"/>
    </row>
    <row r="15" spans="1:7" s="10" customFormat="1">
      <c r="A15" s="14" t="s">
        <v>181</v>
      </c>
      <c r="B15" s="13">
        <v>149639924.75</v>
      </c>
      <c r="C15" s="13">
        <v>170182087.22999999</v>
      </c>
      <c r="D15" s="23"/>
      <c r="E15" s="23"/>
      <c r="F15" s="23"/>
    </row>
    <row r="16" spans="1:7" s="10" customFormat="1">
      <c r="A16" s="14" t="s">
        <v>180</v>
      </c>
      <c r="B16" s="13">
        <v>15745791.960000001</v>
      </c>
      <c r="C16" s="13">
        <v>20680815.350000001</v>
      </c>
      <c r="D16" s="23"/>
      <c r="E16" s="23"/>
      <c r="F16" s="23"/>
    </row>
    <row r="17" spans="1:8" s="10" customFormat="1">
      <c r="A17" s="14" t="s">
        <v>179</v>
      </c>
      <c r="B17" s="13">
        <v>35930096.460000001</v>
      </c>
      <c r="C17" s="13">
        <v>29004303.559999999</v>
      </c>
      <c r="D17" s="23"/>
      <c r="E17" s="23"/>
      <c r="F17" s="23"/>
    </row>
    <row r="18" spans="1:8" s="10" customFormat="1">
      <c r="A18" s="14" t="s">
        <v>178</v>
      </c>
      <c r="B18" s="16">
        <v>0</v>
      </c>
      <c r="C18" s="13">
        <v>0</v>
      </c>
      <c r="D18" s="23"/>
      <c r="E18" s="23"/>
      <c r="F18" s="23"/>
    </row>
    <row r="19" spans="1:8" s="10" customFormat="1">
      <c r="A19" s="14" t="s">
        <v>177</v>
      </c>
      <c r="B19" s="13">
        <v>0</v>
      </c>
      <c r="C19" s="13">
        <v>0</v>
      </c>
      <c r="D19" s="23"/>
      <c r="E19" s="23"/>
      <c r="F19" s="23"/>
      <c r="H19" s="29"/>
    </row>
    <row r="20" spans="1:8" s="10" customFormat="1">
      <c r="A20" s="14" t="s">
        <v>176</v>
      </c>
      <c r="B20" s="28">
        <v>540103496.19000006</v>
      </c>
      <c r="C20" s="13">
        <v>617496191.48000002</v>
      </c>
      <c r="D20" s="23"/>
      <c r="E20" s="23"/>
      <c r="F20" s="23"/>
    </row>
    <row r="21" spans="1:8" s="10" customFormat="1">
      <c r="A21" s="14" t="s">
        <v>175</v>
      </c>
      <c r="B21" s="16">
        <v>0</v>
      </c>
      <c r="C21" s="13">
        <v>0</v>
      </c>
      <c r="D21" s="13"/>
      <c r="E21" s="23"/>
      <c r="F21" s="23"/>
    </row>
    <row r="22" spans="1:8" s="10" customFormat="1">
      <c r="A22" s="14" t="s">
        <v>174</v>
      </c>
      <c r="B22" s="13">
        <v>94063247.950000003</v>
      </c>
      <c r="C22" s="13">
        <v>81452734.010000005</v>
      </c>
      <c r="E22" s="23"/>
      <c r="F22" s="23"/>
      <c r="H22" s="27"/>
    </row>
    <row r="23" spans="1:8" s="10" customFormat="1">
      <c r="A23" s="17" t="s">
        <v>157</v>
      </c>
      <c r="B23" s="16">
        <f>SUM(B24:B39)</f>
        <v>-1216830175.9199998</v>
      </c>
      <c r="C23" s="16">
        <f>SUM(C24:C39)</f>
        <v>-1242782315.3899999</v>
      </c>
      <c r="D23" s="23"/>
      <c r="E23" s="23"/>
      <c r="F23" s="23"/>
      <c r="G23" s="23"/>
    </row>
    <row r="24" spans="1:8" s="10" customFormat="1">
      <c r="A24" s="14" t="s">
        <v>173</v>
      </c>
      <c r="B24" s="13">
        <v>-522279525.63</v>
      </c>
      <c r="C24" s="13">
        <v>-507775144.43000001</v>
      </c>
      <c r="D24" s="23"/>
      <c r="E24" s="23"/>
      <c r="F24" s="23"/>
    </row>
    <row r="25" spans="1:8" s="10" customFormat="1">
      <c r="A25" s="14" t="s">
        <v>172</v>
      </c>
      <c r="B25" s="13">
        <v>-102793138.45</v>
      </c>
      <c r="C25" s="13">
        <v>-113896986.17</v>
      </c>
      <c r="D25" s="23"/>
      <c r="E25" s="23"/>
      <c r="F25" s="23"/>
    </row>
    <row r="26" spans="1:8" s="10" customFormat="1">
      <c r="A26" s="14" t="s">
        <v>171</v>
      </c>
      <c r="B26" s="13">
        <v>-478095108.01999998</v>
      </c>
      <c r="C26" s="13">
        <v>-478784573.43000001</v>
      </c>
      <c r="D26" s="23"/>
      <c r="E26" s="23"/>
      <c r="F26" s="23"/>
    </row>
    <row r="27" spans="1:8" s="10" customFormat="1">
      <c r="A27" s="14" t="s">
        <v>93</v>
      </c>
      <c r="B27" s="13">
        <v>-43223193</v>
      </c>
      <c r="C27" s="13">
        <v>-45017978.109999999</v>
      </c>
      <c r="D27" s="23"/>
      <c r="E27" s="23"/>
      <c r="F27" s="23"/>
    </row>
    <row r="28" spans="1:8" s="10" customFormat="1">
      <c r="A28" s="14" t="s">
        <v>170</v>
      </c>
      <c r="B28" s="13">
        <v>0</v>
      </c>
      <c r="C28" s="13">
        <v>0</v>
      </c>
      <c r="D28" s="23"/>
      <c r="E28" s="23"/>
      <c r="F28" s="23"/>
    </row>
    <row r="29" spans="1:8" s="10" customFormat="1">
      <c r="A29" s="14" t="s">
        <v>91</v>
      </c>
      <c r="B29" s="13">
        <v>-7523727.46</v>
      </c>
      <c r="C29" s="13">
        <v>-22915432.760000002</v>
      </c>
      <c r="D29" s="23"/>
      <c r="E29" s="23"/>
      <c r="F29" s="23"/>
    </row>
    <row r="30" spans="1:8" s="10" customFormat="1">
      <c r="A30" s="14" t="s">
        <v>90</v>
      </c>
      <c r="B30" s="13">
        <v>-43718960.759999998</v>
      </c>
      <c r="C30" s="13">
        <v>-60033545.229999997</v>
      </c>
      <c r="D30" s="23"/>
      <c r="E30" s="23"/>
      <c r="F30" s="23"/>
    </row>
    <row r="31" spans="1:8" s="10" customFormat="1">
      <c r="A31" s="14" t="s">
        <v>89</v>
      </c>
      <c r="B31" s="13">
        <v>-19196522.600000001</v>
      </c>
      <c r="C31" s="13">
        <v>-13384262.949999999</v>
      </c>
      <c r="D31" s="23"/>
      <c r="E31" s="23"/>
      <c r="F31" s="23"/>
    </row>
    <row r="32" spans="1:8" s="10" customFormat="1">
      <c r="A32" s="14" t="s">
        <v>169</v>
      </c>
      <c r="B32" s="13">
        <v>0</v>
      </c>
      <c r="C32" s="13">
        <v>0</v>
      </c>
      <c r="D32" s="23"/>
      <c r="E32" s="23"/>
      <c r="F32" s="23"/>
    </row>
    <row r="33" spans="1:6" s="10" customFormat="1">
      <c r="A33" s="14" t="s">
        <v>87</v>
      </c>
      <c r="B33" s="13">
        <v>0</v>
      </c>
      <c r="C33" s="13">
        <v>0</v>
      </c>
      <c r="D33" s="23"/>
      <c r="E33" s="23"/>
      <c r="F33" s="23"/>
    </row>
    <row r="34" spans="1:6" s="10" customFormat="1">
      <c r="A34" s="14" t="s">
        <v>86</v>
      </c>
      <c r="B34" s="13">
        <v>0</v>
      </c>
      <c r="C34" s="13">
        <v>-500000</v>
      </c>
      <c r="D34" s="23"/>
      <c r="E34" s="23"/>
      <c r="F34" s="23"/>
    </row>
    <row r="35" spans="1:6" s="10" customFormat="1">
      <c r="A35" s="14" t="s">
        <v>168</v>
      </c>
      <c r="B35" s="13">
        <v>0</v>
      </c>
      <c r="C35" s="13">
        <v>0</v>
      </c>
      <c r="D35" s="23"/>
      <c r="F35" s="23"/>
    </row>
    <row r="36" spans="1:6" s="10" customFormat="1">
      <c r="A36" s="14" t="s">
        <v>83</v>
      </c>
      <c r="B36" s="13">
        <v>0</v>
      </c>
      <c r="C36" s="13">
        <v>0</v>
      </c>
      <c r="D36" s="23"/>
      <c r="F36" s="23"/>
    </row>
    <row r="37" spans="1:6" s="10" customFormat="1">
      <c r="A37" s="14" t="s">
        <v>82</v>
      </c>
      <c r="B37" s="13">
        <v>0</v>
      </c>
      <c r="C37" s="13">
        <v>0</v>
      </c>
      <c r="D37" s="23"/>
      <c r="F37" s="23"/>
    </row>
    <row r="38" spans="1:6" s="10" customFormat="1">
      <c r="A38" s="14" t="s">
        <v>81</v>
      </c>
      <c r="B38" s="13">
        <v>0</v>
      </c>
      <c r="C38" s="13">
        <v>-474392.31</v>
      </c>
      <c r="D38" s="23"/>
      <c r="F38" s="23"/>
    </row>
    <row r="39" spans="1:6" s="10" customFormat="1">
      <c r="A39" s="14" t="s">
        <v>167</v>
      </c>
      <c r="B39" s="13">
        <v>0</v>
      </c>
      <c r="C39" s="13">
        <v>0</v>
      </c>
      <c r="F39" s="23"/>
    </row>
    <row r="40" spans="1:6" s="10" customFormat="1">
      <c r="A40" s="17" t="s">
        <v>166</v>
      </c>
      <c r="B40" s="16">
        <f>B11+B23</f>
        <v>384313487.11000037</v>
      </c>
      <c r="C40" s="16">
        <f>C11+C23</f>
        <v>308163368.08000016</v>
      </c>
      <c r="D40" s="23"/>
      <c r="E40" s="23"/>
      <c r="F40" s="23"/>
    </row>
    <row r="41" spans="1:6" s="10" customFormat="1">
      <c r="A41" s="14" t="s">
        <v>165</v>
      </c>
      <c r="B41" s="13"/>
      <c r="C41" s="13"/>
      <c r="F41" s="23"/>
    </row>
    <row r="42" spans="1:6" s="10" customFormat="1">
      <c r="A42" s="14" t="s">
        <v>160</v>
      </c>
      <c r="B42" s="16">
        <f>SUM(B43:B45)</f>
        <v>0</v>
      </c>
      <c r="C42" s="26">
        <f>SUM(C43:C45)</f>
        <v>47504292.719999999</v>
      </c>
      <c r="F42" s="23"/>
    </row>
    <row r="43" spans="1:6" s="10" customFormat="1">
      <c r="A43" s="14" t="s">
        <v>32</v>
      </c>
      <c r="B43" s="13">
        <v>0</v>
      </c>
      <c r="C43" s="13">
        <v>0</v>
      </c>
      <c r="F43" s="23"/>
    </row>
    <row r="44" spans="1:6" s="10" customFormat="1">
      <c r="A44" s="14" t="s">
        <v>34</v>
      </c>
      <c r="B44" s="13">
        <v>0</v>
      </c>
      <c r="C44" s="13">
        <v>0</v>
      </c>
      <c r="F44" s="23"/>
    </row>
    <row r="45" spans="1:6" s="10" customFormat="1">
      <c r="A45" s="14" t="s">
        <v>164</v>
      </c>
      <c r="B45" s="13">
        <v>0</v>
      </c>
      <c r="C45" s="13">
        <v>47504292.719999999</v>
      </c>
      <c r="F45" s="23"/>
    </row>
    <row r="46" spans="1:6" s="10" customFormat="1">
      <c r="A46" s="14" t="s">
        <v>157</v>
      </c>
      <c r="B46" s="16">
        <f>SUM(B47:B49)</f>
        <v>327406100.45999998</v>
      </c>
      <c r="C46" s="16">
        <f>SUM(C47:C49)</f>
        <v>-329803665.43000001</v>
      </c>
      <c r="D46" s="25"/>
      <c r="F46" s="23"/>
    </row>
    <row r="47" spans="1:6" s="10" customFormat="1">
      <c r="A47" s="14" t="s">
        <v>32</v>
      </c>
      <c r="B47" s="13">
        <v>277048019.95999998</v>
      </c>
      <c r="C47" s="13">
        <v>-239443596.27000001</v>
      </c>
      <c r="D47" s="24"/>
      <c r="E47" s="23"/>
      <c r="F47" s="23"/>
    </row>
    <row r="48" spans="1:6" s="10" customFormat="1">
      <c r="A48" s="14" t="s">
        <v>34</v>
      </c>
      <c r="B48" s="13">
        <v>50308080.5</v>
      </c>
      <c r="C48" s="13">
        <v>-13225906.67</v>
      </c>
      <c r="D48" s="24"/>
      <c r="F48" s="23"/>
    </row>
    <row r="49" spans="1:10" s="10" customFormat="1">
      <c r="A49" s="14" t="s">
        <v>163</v>
      </c>
      <c r="B49" s="13">
        <v>50000</v>
      </c>
      <c r="C49" s="13">
        <v>-77134162.489999995</v>
      </c>
      <c r="D49" s="11"/>
      <c r="E49" s="23"/>
      <c r="F49" s="23"/>
    </row>
    <row r="50" spans="1:10" s="10" customFormat="1">
      <c r="A50" s="17" t="s">
        <v>162</v>
      </c>
      <c r="B50" s="16">
        <f>SUM(B42-B46)</f>
        <v>-327406100.45999998</v>
      </c>
      <c r="C50" s="16">
        <f>SUM(C42+C46)</f>
        <v>-282299372.71000004</v>
      </c>
      <c r="F50" s="23"/>
    </row>
    <row r="51" spans="1:10" s="10" customFormat="1">
      <c r="A51" s="14" t="s">
        <v>161</v>
      </c>
      <c r="B51" s="13"/>
      <c r="C51" s="13"/>
      <c r="E51" s="11"/>
      <c r="F51" s="12"/>
      <c r="G51" s="11"/>
      <c r="H51" s="11"/>
      <c r="I51" s="11"/>
      <c r="J51" s="11"/>
    </row>
    <row r="52" spans="1:10" s="10" customFormat="1">
      <c r="A52" s="14" t="s">
        <v>160</v>
      </c>
      <c r="B52" s="13">
        <f>+B53+B56</f>
        <v>0</v>
      </c>
      <c r="C52" s="13">
        <v>0</v>
      </c>
      <c r="E52" s="11"/>
      <c r="F52" s="12"/>
      <c r="G52" s="11"/>
      <c r="H52" s="11"/>
      <c r="I52" s="11"/>
      <c r="J52" s="11"/>
    </row>
    <row r="53" spans="1:10" s="10" customFormat="1">
      <c r="A53" s="14" t="s">
        <v>159</v>
      </c>
      <c r="B53" s="13">
        <f>SUM(B54:B55)</f>
        <v>0</v>
      </c>
      <c r="C53" s="13">
        <v>0</v>
      </c>
      <c r="E53" s="11"/>
      <c r="F53" s="12"/>
      <c r="G53" s="11"/>
      <c r="H53" s="11"/>
      <c r="I53" s="11"/>
      <c r="J53" s="11"/>
    </row>
    <row r="54" spans="1:10" s="10" customFormat="1">
      <c r="A54" s="14" t="s">
        <v>155</v>
      </c>
      <c r="B54" s="13">
        <v>0</v>
      </c>
      <c r="C54" s="13">
        <v>0</v>
      </c>
      <c r="E54" s="11"/>
      <c r="F54" s="12"/>
      <c r="G54" s="11"/>
      <c r="H54" s="11"/>
      <c r="I54" s="11"/>
      <c r="J54" s="11"/>
    </row>
    <row r="55" spans="1:10" s="10" customFormat="1">
      <c r="A55" s="14" t="s">
        <v>154</v>
      </c>
      <c r="B55" s="13">
        <v>0</v>
      </c>
      <c r="C55" s="13">
        <v>0</v>
      </c>
      <c r="E55" s="11"/>
      <c r="F55" s="12"/>
      <c r="G55" s="11"/>
      <c r="H55" s="11"/>
      <c r="I55" s="11"/>
      <c r="J55" s="11"/>
    </row>
    <row r="56" spans="1:10" s="10" customFormat="1">
      <c r="A56" s="14" t="s">
        <v>158</v>
      </c>
      <c r="B56" s="13">
        <v>0</v>
      </c>
      <c r="C56" s="13">
        <v>0</v>
      </c>
      <c r="E56" s="11"/>
      <c r="F56" s="12"/>
      <c r="G56" s="11"/>
      <c r="H56" s="21"/>
      <c r="I56" s="11"/>
      <c r="J56" s="11"/>
    </row>
    <row r="57" spans="1:10" s="10" customFormat="1">
      <c r="A57" s="14" t="s">
        <v>157</v>
      </c>
      <c r="B57" s="13">
        <f>+B58+B61</f>
        <v>41112598.789999999</v>
      </c>
      <c r="C57" s="13">
        <v>18850186.640000001</v>
      </c>
      <c r="D57" s="22"/>
      <c r="E57" s="11"/>
      <c r="F57" s="12"/>
      <c r="G57" s="11"/>
      <c r="H57" s="21"/>
      <c r="I57" s="11"/>
      <c r="J57" s="11"/>
    </row>
    <row r="58" spans="1:10" s="10" customFormat="1">
      <c r="A58" s="14" t="s">
        <v>156</v>
      </c>
      <c r="B58" s="13">
        <f>SUM(B59:B60)</f>
        <v>10870600.17</v>
      </c>
      <c r="C58" s="13">
        <v>0</v>
      </c>
      <c r="D58" s="22"/>
      <c r="E58" s="11"/>
      <c r="F58" s="12"/>
      <c r="G58" s="11"/>
      <c r="H58" s="21"/>
      <c r="I58" s="11"/>
      <c r="J58" s="11"/>
    </row>
    <row r="59" spans="1:10" s="10" customFormat="1">
      <c r="A59" s="14" t="s">
        <v>155</v>
      </c>
      <c r="B59" s="20">
        <v>10870600.17</v>
      </c>
      <c r="C59" s="13">
        <v>0</v>
      </c>
      <c r="D59" s="19"/>
      <c r="E59" s="11"/>
      <c r="F59" s="12"/>
      <c r="G59" s="11"/>
      <c r="H59" s="11"/>
      <c r="I59" s="11"/>
      <c r="J59" s="11"/>
    </row>
    <row r="60" spans="1:10" s="10" customFormat="1">
      <c r="A60" s="14" t="s">
        <v>154</v>
      </c>
      <c r="B60" s="13">
        <v>0</v>
      </c>
      <c r="C60" s="13">
        <v>0</v>
      </c>
      <c r="E60" s="11"/>
      <c r="F60" s="12"/>
      <c r="G60" s="11"/>
      <c r="H60" s="11"/>
      <c r="I60" s="11"/>
      <c r="J60" s="11"/>
    </row>
    <row r="61" spans="1:10" s="10" customFormat="1">
      <c r="A61" s="14" t="s">
        <v>153</v>
      </c>
      <c r="B61" s="20">
        <v>30241998.620000001</v>
      </c>
      <c r="C61" s="13">
        <v>-18850186.640000001</v>
      </c>
      <c r="D61" s="19"/>
      <c r="E61" s="11"/>
      <c r="F61" s="12"/>
      <c r="G61" s="18"/>
      <c r="H61" s="11"/>
      <c r="I61" s="11"/>
      <c r="J61" s="11"/>
    </row>
    <row r="62" spans="1:10" s="10" customFormat="1">
      <c r="A62" s="17" t="s">
        <v>152</v>
      </c>
      <c r="B62" s="16">
        <f>SUM(B52-B57)</f>
        <v>-41112598.789999999</v>
      </c>
      <c r="C62" s="16">
        <v>-18850186.640000001</v>
      </c>
      <c r="E62" s="11"/>
      <c r="F62" s="12"/>
      <c r="G62" s="15"/>
      <c r="H62" s="11"/>
      <c r="I62" s="11"/>
      <c r="J62" s="11"/>
    </row>
    <row r="63" spans="1:10" s="10" customFormat="1">
      <c r="A63" s="14" t="s">
        <v>151</v>
      </c>
      <c r="B63" s="13">
        <f>SUM(B62,B40,B50)</f>
        <v>15794787.860000372</v>
      </c>
      <c r="C63" s="13">
        <f>SUM(C40,C50,C62)</f>
        <v>7013808.7300001234</v>
      </c>
      <c r="E63" s="11"/>
      <c r="F63" s="12"/>
      <c r="G63" s="11"/>
      <c r="H63" s="11"/>
      <c r="I63" s="11"/>
      <c r="J63" s="11"/>
    </row>
    <row r="64" spans="1:10" s="10" customFormat="1">
      <c r="A64" s="14" t="s">
        <v>150</v>
      </c>
      <c r="B64" s="13">
        <v>320407267.25999999</v>
      </c>
      <c r="C64" s="13">
        <v>313393458.52999997</v>
      </c>
      <c r="E64" s="11"/>
      <c r="F64" s="12"/>
      <c r="G64" s="11"/>
      <c r="H64" s="11"/>
      <c r="I64" s="11"/>
      <c r="J64" s="11"/>
    </row>
    <row r="65" spans="1:10" s="10" customFormat="1">
      <c r="A65" s="14" t="s">
        <v>149</v>
      </c>
      <c r="B65" s="13">
        <v>336202055.12</v>
      </c>
      <c r="C65" s="13">
        <v>320407267.25999999</v>
      </c>
      <c r="E65" s="11"/>
      <c r="F65" s="12"/>
      <c r="G65" s="11"/>
      <c r="H65" s="11"/>
      <c r="I65" s="11"/>
      <c r="J65" s="11"/>
    </row>
    <row r="66" spans="1:10">
      <c r="E66" s="7"/>
      <c r="F66" s="7"/>
      <c r="G66" s="7"/>
      <c r="H66" s="7"/>
      <c r="I66" s="7"/>
      <c r="J66" s="7"/>
    </row>
    <row r="67" spans="1:10">
      <c r="A67" s="6" t="s">
        <v>64</v>
      </c>
      <c r="E67" s="9"/>
      <c r="F67" s="7"/>
      <c r="G67" s="7"/>
      <c r="H67" s="7"/>
      <c r="I67" s="7"/>
      <c r="J67" s="7"/>
    </row>
    <row r="68" spans="1:10">
      <c r="E68" s="8"/>
      <c r="F68" s="7"/>
      <c r="G68" s="7"/>
      <c r="H68" s="7"/>
      <c r="I68" s="7"/>
      <c r="J68" s="7"/>
    </row>
    <row r="69" spans="1:10">
      <c r="E69" s="7"/>
      <c r="F69" s="7"/>
      <c r="G69" s="7"/>
      <c r="H69" s="7"/>
      <c r="I69" s="7"/>
      <c r="J69" s="7"/>
    </row>
  </sheetData>
  <mergeCells count="7">
    <mergeCell ref="A7:C7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J12" sqref="J12"/>
    </sheetView>
  </sheetViews>
  <sheetFormatPr baseColWidth="10" defaultRowHeight="14.4"/>
  <cols>
    <col min="2" max="2" width="39" customWidth="1"/>
    <col min="3" max="6" width="20" customWidth="1"/>
    <col min="7" max="7" width="28.6640625" customWidth="1"/>
  </cols>
  <sheetData>
    <row r="1" spans="1:7">
      <c r="A1" s="2" t="s">
        <v>0</v>
      </c>
      <c r="B1" s="2"/>
      <c r="C1" s="2"/>
      <c r="D1" s="2"/>
      <c r="E1" s="2"/>
      <c r="F1" s="2"/>
      <c r="G1" s="2"/>
    </row>
    <row r="2" spans="1:7">
      <c r="A2" s="2" t="s">
        <v>1</v>
      </c>
      <c r="B2" s="2"/>
      <c r="C2" s="2"/>
      <c r="D2" s="2"/>
      <c r="E2" s="2"/>
      <c r="F2" s="2"/>
      <c r="G2" s="2"/>
    </row>
    <row r="3" spans="1:7">
      <c r="A3" s="2" t="s">
        <v>2</v>
      </c>
      <c r="B3" s="2"/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>
      <c r="A5" s="2" t="s">
        <v>210</v>
      </c>
      <c r="B5" s="2"/>
      <c r="C5" s="2"/>
      <c r="D5" s="2"/>
      <c r="E5" s="2"/>
      <c r="F5" s="2"/>
      <c r="G5" s="2"/>
    </row>
    <row r="6" spans="1:7">
      <c r="A6" s="2" t="s">
        <v>4</v>
      </c>
      <c r="B6" s="2"/>
      <c r="C6" s="2"/>
      <c r="D6" s="2"/>
      <c r="E6" s="2"/>
      <c r="F6" s="2"/>
      <c r="G6" s="2"/>
    </row>
    <row r="7" spans="1:7">
      <c r="A7" s="2" t="s">
        <v>5</v>
      </c>
      <c r="B7" s="2"/>
      <c r="C7" s="2"/>
      <c r="D7" s="2"/>
      <c r="E7" s="2"/>
      <c r="F7" s="2"/>
      <c r="G7" s="2"/>
    </row>
    <row r="9" spans="1:7">
      <c r="B9" t="s">
        <v>209</v>
      </c>
      <c r="C9" t="s">
        <v>208</v>
      </c>
      <c r="D9" t="s">
        <v>207</v>
      </c>
      <c r="E9" t="s">
        <v>206</v>
      </c>
      <c r="F9" t="s">
        <v>205</v>
      </c>
      <c r="G9" t="s">
        <v>204</v>
      </c>
    </row>
    <row r="10" spans="1:7">
      <c r="A10">
        <v>1</v>
      </c>
      <c r="B10" t="s">
        <v>6</v>
      </c>
    </row>
    <row r="11" spans="1:7">
      <c r="A11">
        <v>1.1000000000000001</v>
      </c>
      <c r="B11" t="s">
        <v>203</v>
      </c>
      <c r="C11" s="1">
        <v>344893393.51999998</v>
      </c>
      <c r="D11" s="1">
        <v>22338367818.509998</v>
      </c>
      <c r="E11" s="1">
        <v>22341891016.970001</v>
      </c>
      <c r="F11" s="1">
        <v>341370195.06</v>
      </c>
      <c r="G11" s="1">
        <v>-3523198.46</v>
      </c>
    </row>
    <row r="12" spans="1:7">
      <c r="A12" t="s">
        <v>202</v>
      </c>
      <c r="B12" t="s">
        <v>10</v>
      </c>
      <c r="C12" s="1">
        <v>320407267.25999999</v>
      </c>
      <c r="D12" s="1">
        <v>20105017352.27</v>
      </c>
      <c r="E12" s="1">
        <v>20089222564.400002</v>
      </c>
      <c r="F12" s="1">
        <v>336202055.12</v>
      </c>
      <c r="G12" s="1">
        <v>15794787.869999999</v>
      </c>
    </row>
    <row r="13" spans="1:7">
      <c r="A13" t="s">
        <v>201</v>
      </c>
      <c r="B13" t="s">
        <v>12</v>
      </c>
      <c r="C13" s="1">
        <v>19002602.109999999</v>
      </c>
      <c r="D13" s="1">
        <v>2190703526.6500001</v>
      </c>
      <c r="E13" s="1">
        <v>2205318073.3099999</v>
      </c>
      <c r="F13" s="1">
        <v>4388055.45</v>
      </c>
      <c r="G13" s="1">
        <v>-14614546.66</v>
      </c>
    </row>
    <row r="14" spans="1:7">
      <c r="A14" t="s">
        <v>200</v>
      </c>
      <c r="B14" t="s">
        <v>14</v>
      </c>
      <c r="C14" s="1">
        <v>5483524.1600000001</v>
      </c>
      <c r="D14" s="1">
        <v>42646939.590000004</v>
      </c>
      <c r="E14" s="1">
        <v>47350379.259999998</v>
      </c>
      <c r="F14" s="1">
        <v>780084.49</v>
      </c>
      <c r="G14" s="1">
        <v>-4703439.67</v>
      </c>
    </row>
    <row r="15" spans="1:7">
      <c r="A15" t="s">
        <v>199</v>
      </c>
      <c r="B15" t="s">
        <v>16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</row>
    <row r="16" spans="1:7">
      <c r="A16" t="s">
        <v>198</v>
      </c>
      <c r="B16" t="s">
        <v>18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</row>
    <row r="17" spans="1:7">
      <c r="A17" t="s">
        <v>197</v>
      </c>
      <c r="B17" t="s">
        <v>20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</row>
    <row r="18" spans="1:7">
      <c r="A18" t="s">
        <v>196</v>
      </c>
      <c r="B18" t="s">
        <v>22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</row>
    <row r="19" spans="1:7">
      <c r="A19">
        <v>1.2</v>
      </c>
      <c r="B19" t="s">
        <v>195</v>
      </c>
      <c r="C19" s="1">
        <v>2554452610.8600001</v>
      </c>
      <c r="D19" s="1">
        <v>673855727.63999999</v>
      </c>
      <c r="E19" s="1">
        <v>455565935.49000001</v>
      </c>
      <c r="F19" s="1">
        <v>2772742403.0100002</v>
      </c>
      <c r="G19" s="1">
        <v>218289792.15000001</v>
      </c>
    </row>
    <row r="20" spans="1:7">
      <c r="A20" t="s">
        <v>194</v>
      </c>
      <c r="B20" t="s">
        <v>28</v>
      </c>
      <c r="C20" s="1">
        <v>43967627.630000003</v>
      </c>
      <c r="D20" s="1">
        <v>2999861.21</v>
      </c>
      <c r="E20" s="1">
        <v>2347189.7400000002</v>
      </c>
      <c r="F20" s="1">
        <v>44620299.100000001</v>
      </c>
      <c r="G20" s="1">
        <v>652671.47</v>
      </c>
    </row>
    <row r="21" spans="1:7">
      <c r="A21" t="s">
        <v>193</v>
      </c>
      <c r="B21" t="s">
        <v>30</v>
      </c>
      <c r="C21" s="1">
        <v>6739605.7599999998</v>
      </c>
      <c r="D21" s="1">
        <v>881304.09</v>
      </c>
      <c r="E21" s="1">
        <v>4968704.76</v>
      </c>
      <c r="F21" s="1">
        <v>2652205.09</v>
      </c>
      <c r="G21" s="1">
        <v>-4087400.67</v>
      </c>
    </row>
    <row r="22" spans="1:7">
      <c r="A22" t="s">
        <v>192</v>
      </c>
      <c r="B22" t="s">
        <v>32</v>
      </c>
      <c r="C22" s="1">
        <v>2323767636.6700001</v>
      </c>
      <c r="D22" s="1">
        <v>615443474.48000002</v>
      </c>
      <c r="E22" s="1">
        <v>385658096.66000003</v>
      </c>
      <c r="F22" s="1">
        <v>2553553014.4899998</v>
      </c>
      <c r="G22" s="1">
        <v>229785377.81999999</v>
      </c>
    </row>
    <row r="23" spans="1:7">
      <c r="A23" t="s">
        <v>191</v>
      </c>
      <c r="B23" t="s">
        <v>34</v>
      </c>
      <c r="C23" s="1">
        <v>302209289.42000002</v>
      </c>
      <c r="D23" s="1">
        <v>30303130.629999999</v>
      </c>
      <c r="E23" s="1">
        <v>3445417.92</v>
      </c>
      <c r="F23" s="1">
        <v>329067002.13</v>
      </c>
      <c r="G23" s="1">
        <v>26857712.710000001</v>
      </c>
    </row>
    <row r="24" spans="1:7">
      <c r="A24" t="s">
        <v>190</v>
      </c>
      <c r="B24" t="s">
        <v>36</v>
      </c>
      <c r="C24" s="1">
        <v>62370838.450000003</v>
      </c>
      <c r="D24" s="1">
        <v>19085539.59</v>
      </c>
      <c r="E24" s="1">
        <v>2189059.2000000002</v>
      </c>
      <c r="F24" s="1">
        <v>79267318.840000004</v>
      </c>
      <c r="G24" s="1">
        <v>16896480.390000001</v>
      </c>
    </row>
    <row r="25" spans="1:7">
      <c r="A25" t="s">
        <v>189</v>
      </c>
      <c r="B25" t="s">
        <v>38</v>
      </c>
      <c r="C25" s="1">
        <v>-184602387.06999999</v>
      </c>
      <c r="D25" s="1">
        <v>5142417.6399999997</v>
      </c>
      <c r="E25" s="1">
        <v>56957467.210000001</v>
      </c>
      <c r="F25" s="1">
        <v>-236417436.63999999</v>
      </c>
      <c r="G25" s="1">
        <v>-51815049.57</v>
      </c>
    </row>
    <row r="26" spans="1:7">
      <c r="A26" t="s">
        <v>188</v>
      </c>
      <c r="B26" t="s">
        <v>40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</row>
    <row r="27" spans="1:7">
      <c r="A27" t="s">
        <v>187</v>
      </c>
      <c r="B27" t="s">
        <v>146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</row>
    <row r="28" spans="1:7">
      <c r="A28" t="s">
        <v>186</v>
      </c>
      <c r="B28" t="s">
        <v>145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</row>
    <row r="30" spans="1:7">
      <c r="A30" t="s">
        <v>64</v>
      </c>
    </row>
  </sheetData>
  <mergeCells count="7">
    <mergeCell ref="A7:G7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2" sqref="A2:E2"/>
    </sheetView>
  </sheetViews>
  <sheetFormatPr baseColWidth="10" defaultRowHeight="14.4"/>
  <cols>
    <col min="1" max="1" width="42.88671875" customWidth="1"/>
    <col min="2" max="2" width="30.5546875" customWidth="1"/>
    <col min="3" max="3" width="33.5546875" customWidth="1"/>
    <col min="4" max="4" width="31.6640625" customWidth="1"/>
    <col min="5" max="5" width="25.5546875" customWidth="1"/>
  </cols>
  <sheetData>
    <row r="1" spans="1:5">
      <c r="A1" s="2" t="s">
        <v>0</v>
      </c>
      <c r="B1" s="2"/>
      <c r="C1" s="2"/>
      <c r="D1" s="2"/>
      <c r="E1" s="2"/>
    </row>
    <row r="2" spans="1:5">
      <c r="A2" s="2" t="s">
        <v>1</v>
      </c>
      <c r="B2" s="2"/>
      <c r="C2" s="2"/>
      <c r="D2" s="2"/>
      <c r="E2" s="2"/>
    </row>
    <row r="3" spans="1:5">
      <c r="A3" s="2" t="s">
        <v>2</v>
      </c>
      <c r="B3" s="2"/>
      <c r="C3" s="2"/>
      <c r="D3" s="2"/>
      <c r="E3" s="2"/>
    </row>
    <row r="4" spans="1:5">
      <c r="A4" s="2"/>
      <c r="B4" s="2"/>
      <c r="C4" s="2"/>
      <c r="D4" s="2"/>
      <c r="E4" s="2"/>
    </row>
    <row r="5" spans="1:5">
      <c r="A5" s="2" t="s">
        <v>233</v>
      </c>
      <c r="B5" s="2"/>
      <c r="C5" s="2"/>
      <c r="D5" s="2"/>
      <c r="E5" s="2"/>
    </row>
    <row r="6" spans="1:5">
      <c r="A6" s="2" t="s">
        <v>232</v>
      </c>
      <c r="B6" s="2"/>
      <c r="C6" s="2"/>
      <c r="D6" s="2"/>
      <c r="E6" s="2"/>
    </row>
    <row r="7" spans="1:5">
      <c r="A7" s="2" t="s">
        <v>5</v>
      </c>
      <c r="B7" s="2"/>
      <c r="C7" s="2"/>
      <c r="D7" s="2"/>
      <c r="E7" s="2"/>
    </row>
    <row r="9" spans="1:5">
      <c r="A9" t="s">
        <v>231</v>
      </c>
      <c r="B9" t="s">
        <v>230</v>
      </c>
      <c r="C9" t="s">
        <v>229</v>
      </c>
      <c r="D9" t="s">
        <v>228</v>
      </c>
      <c r="E9" t="s">
        <v>227</v>
      </c>
    </row>
    <row r="10" spans="1:5">
      <c r="A10" t="s">
        <v>226</v>
      </c>
    </row>
    <row r="11" spans="1:5">
      <c r="A11" t="s">
        <v>225</v>
      </c>
    </row>
    <row r="12" spans="1:5">
      <c r="A12" t="s">
        <v>222</v>
      </c>
      <c r="D12" s="1">
        <v>7818180</v>
      </c>
      <c r="E12" s="1">
        <v>7818180</v>
      </c>
    </row>
    <row r="13" spans="1:5">
      <c r="A13" t="s">
        <v>221</v>
      </c>
      <c r="B13" t="s">
        <v>220</v>
      </c>
      <c r="C13" t="s">
        <v>219</v>
      </c>
      <c r="D13" s="1">
        <v>7818180</v>
      </c>
      <c r="E13" s="1">
        <v>7818180</v>
      </c>
    </row>
    <row r="14" spans="1:5">
      <c r="A14" t="s">
        <v>215</v>
      </c>
      <c r="D14" s="1">
        <v>0</v>
      </c>
      <c r="E14" s="1">
        <v>0</v>
      </c>
    </row>
    <row r="15" spans="1:5">
      <c r="A15" t="s">
        <v>214</v>
      </c>
      <c r="D15" s="1">
        <v>0</v>
      </c>
      <c r="E15" s="1">
        <v>0</v>
      </c>
    </row>
    <row r="16" spans="1:5">
      <c r="A16" t="s">
        <v>218</v>
      </c>
      <c r="D16" s="1">
        <v>0</v>
      </c>
      <c r="E16" s="1">
        <v>0</v>
      </c>
    </row>
    <row r="17" spans="1:5">
      <c r="A17" t="s">
        <v>217</v>
      </c>
    </row>
    <row r="18" spans="1:5">
      <c r="A18" t="s">
        <v>216</v>
      </c>
    </row>
    <row r="19" spans="1:5">
      <c r="A19" t="s">
        <v>215</v>
      </c>
      <c r="D19" s="1">
        <v>0</v>
      </c>
      <c r="E19" s="1">
        <v>0</v>
      </c>
    </row>
    <row r="20" spans="1:5">
      <c r="A20" t="s">
        <v>214</v>
      </c>
      <c r="D20" s="1">
        <v>0</v>
      </c>
      <c r="E20" s="1">
        <v>0</v>
      </c>
    </row>
    <row r="21" spans="1:5">
      <c r="A21" t="s">
        <v>224</v>
      </c>
      <c r="D21" s="1">
        <v>7818180</v>
      </c>
      <c r="E21" s="1">
        <v>7818180</v>
      </c>
    </row>
    <row r="22" spans="1:5">
      <c r="A22" t="s">
        <v>223</v>
      </c>
    </row>
    <row r="23" spans="1:5">
      <c r="A23" t="s">
        <v>222</v>
      </c>
      <c r="D23" s="1">
        <v>29150176.579999998</v>
      </c>
      <c r="E23" s="1">
        <v>28498661.579999998</v>
      </c>
    </row>
    <row r="24" spans="1:5">
      <c r="A24" t="s">
        <v>221</v>
      </c>
      <c r="B24" t="s">
        <v>220</v>
      </c>
      <c r="C24" t="s">
        <v>219</v>
      </c>
      <c r="D24" s="1">
        <v>29150176.579999998</v>
      </c>
      <c r="E24" s="1">
        <v>28498661.579999998</v>
      </c>
    </row>
    <row r="25" spans="1:5">
      <c r="A25" t="s">
        <v>215</v>
      </c>
      <c r="D25" s="1">
        <v>0</v>
      </c>
      <c r="E25" s="1">
        <v>0</v>
      </c>
    </row>
    <row r="26" spans="1:5">
      <c r="A26" t="s">
        <v>214</v>
      </c>
      <c r="D26" s="1">
        <v>0</v>
      </c>
      <c r="E26" s="1">
        <v>0</v>
      </c>
    </row>
    <row r="27" spans="1:5">
      <c r="A27" t="s">
        <v>218</v>
      </c>
      <c r="D27" s="1">
        <v>0</v>
      </c>
      <c r="E27" s="1">
        <v>0</v>
      </c>
    </row>
    <row r="28" spans="1:5">
      <c r="A28" t="s">
        <v>217</v>
      </c>
    </row>
    <row r="29" spans="1:5">
      <c r="A29" t="s">
        <v>216</v>
      </c>
    </row>
    <row r="30" spans="1:5">
      <c r="A30" t="s">
        <v>215</v>
      </c>
      <c r="D30" s="1">
        <v>0</v>
      </c>
      <c r="E30" s="1">
        <v>0</v>
      </c>
    </row>
    <row r="31" spans="1:5">
      <c r="A31" t="s">
        <v>214</v>
      </c>
      <c r="D31" s="1">
        <v>0</v>
      </c>
      <c r="E31" s="1">
        <v>0</v>
      </c>
    </row>
    <row r="32" spans="1:5">
      <c r="A32" t="s">
        <v>213</v>
      </c>
      <c r="D32" s="1">
        <v>29150176.579999998</v>
      </c>
      <c r="E32" s="1">
        <v>28498661.579999998</v>
      </c>
    </row>
    <row r="33" spans="1:5">
      <c r="A33" t="s">
        <v>212</v>
      </c>
      <c r="D33" s="1">
        <v>89083044.569999993</v>
      </c>
      <c r="E33" s="1">
        <v>32773156.899999999</v>
      </c>
    </row>
    <row r="34" spans="1:5">
      <c r="A34" t="s">
        <v>211</v>
      </c>
      <c r="D34" s="1">
        <v>126051401.15000001</v>
      </c>
      <c r="E34" s="1">
        <v>69089998.480000004</v>
      </c>
    </row>
    <row r="36" spans="1:5">
      <c r="A36" t="s">
        <v>64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5"/>
  <sheetViews>
    <sheetView showGridLines="0" tabSelected="1" topLeftCell="A10" zoomScale="80" zoomScaleNormal="80" workbookViewId="0">
      <selection activeCell="E23" sqref="E23"/>
    </sheetView>
  </sheetViews>
  <sheetFormatPr baseColWidth="10" defaultColWidth="11.44140625" defaultRowHeight="13.8"/>
  <cols>
    <col min="1" max="1" width="11.44140625" style="31"/>
    <col min="2" max="2" width="16.44140625" style="31" customWidth="1"/>
    <col min="3" max="3" width="30.44140625" style="31" customWidth="1"/>
    <col min="4" max="4" width="34.6640625" style="31" customWidth="1"/>
    <col min="5" max="5" width="37.33203125" style="31" customWidth="1"/>
    <col min="6" max="6" width="82.6640625" style="31" customWidth="1"/>
    <col min="7" max="7" width="65.6640625" style="31" customWidth="1"/>
    <col min="8" max="16384" width="11.44140625" style="31"/>
  </cols>
  <sheetData>
    <row r="2" spans="1:7" ht="28.5" customHeight="1">
      <c r="B2" s="52" t="s">
        <v>265</v>
      </c>
      <c r="C2" s="52"/>
      <c r="D2" s="52"/>
      <c r="E2" s="52"/>
      <c r="F2" s="52"/>
      <c r="G2" s="50"/>
    </row>
    <row r="3" spans="1:7" ht="29.25" customHeight="1">
      <c r="B3" s="52" t="s">
        <v>264</v>
      </c>
      <c r="C3" s="52"/>
      <c r="D3" s="52"/>
      <c r="E3" s="52"/>
      <c r="F3" s="52"/>
      <c r="G3" s="50"/>
    </row>
    <row r="4" spans="1:7" ht="20.25" customHeight="1">
      <c r="B4" s="51" t="s">
        <v>263</v>
      </c>
      <c r="C4" s="51"/>
      <c r="D4" s="51"/>
      <c r="E4" s="51"/>
      <c r="F4" s="51"/>
      <c r="G4" s="50"/>
    </row>
    <row r="5" spans="1:7">
      <c r="F5" s="49"/>
    </row>
    <row r="6" spans="1:7">
      <c r="B6" s="33" t="s">
        <v>262</v>
      </c>
      <c r="F6" s="49"/>
    </row>
    <row r="7" spans="1:7">
      <c r="B7" s="48" t="s">
        <v>261</v>
      </c>
    </row>
    <row r="8" spans="1:7" ht="37.5" customHeight="1">
      <c r="A8" s="47"/>
      <c r="B8" s="46" t="s">
        <v>260</v>
      </c>
      <c r="C8" s="45" t="s">
        <v>259</v>
      </c>
      <c r="D8" s="45" t="s">
        <v>258</v>
      </c>
      <c r="E8" s="45" t="s">
        <v>257</v>
      </c>
      <c r="F8" s="45" t="s">
        <v>256</v>
      </c>
    </row>
    <row r="9" spans="1:7" s="36" customFormat="1" ht="45" customHeight="1">
      <c r="A9" s="42"/>
      <c r="B9" s="41">
        <v>1</v>
      </c>
      <c r="C9" s="40" t="s">
        <v>238</v>
      </c>
      <c r="D9" s="44" t="s">
        <v>255</v>
      </c>
      <c r="E9" s="38">
        <v>37115182.780000001</v>
      </c>
      <c r="F9" s="37" t="s">
        <v>254</v>
      </c>
    </row>
    <row r="10" spans="1:7" s="36" customFormat="1" ht="45" customHeight="1">
      <c r="A10" s="42"/>
      <c r="B10" s="41">
        <v>2</v>
      </c>
      <c r="C10" s="40" t="s">
        <v>238</v>
      </c>
      <c r="D10" s="44" t="s">
        <v>253</v>
      </c>
      <c r="E10" s="38">
        <v>7455002.7800000003</v>
      </c>
      <c r="F10" s="37" t="s">
        <v>252</v>
      </c>
    </row>
    <row r="11" spans="1:7" s="36" customFormat="1" ht="45" customHeight="1">
      <c r="A11" s="42"/>
      <c r="B11" s="41"/>
      <c r="C11" s="40" t="s">
        <v>237</v>
      </c>
      <c r="D11" s="44" t="s">
        <v>251</v>
      </c>
      <c r="E11" s="38">
        <v>50113.54</v>
      </c>
      <c r="F11" s="37" t="s">
        <v>250</v>
      </c>
    </row>
    <row r="12" spans="1:7" s="36" customFormat="1" ht="45" customHeight="1">
      <c r="A12" s="42"/>
      <c r="B12" s="41">
        <v>3</v>
      </c>
      <c r="C12" s="40" t="s">
        <v>249</v>
      </c>
      <c r="D12" s="39" t="s">
        <v>236</v>
      </c>
      <c r="E12" s="38">
        <v>1762630.19</v>
      </c>
      <c r="F12" s="37" t="s">
        <v>235</v>
      </c>
    </row>
    <row r="13" spans="1:7" s="36" customFormat="1" ht="45" customHeight="1">
      <c r="A13" s="42"/>
      <c r="B13" s="41">
        <v>4</v>
      </c>
      <c r="C13" s="40" t="s">
        <v>237</v>
      </c>
      <c r="D13" s="44" t="s">
        <v>248</v>
      </c>
      <c r="E13" s="38">
        <v>4350152.46</v>
      </c>
      <c r="F13" s="37" t="s">
        <v>246</v>
      </c>
    </row>
    <row r="14" spans="1:7" s="36" customFormat="1" ht="45" customHeight="1">
      <c r="A14" s="42"/>
      <c r="B14" s="41">
        <v>5</v>
      </c>
      <c r="C14" s="40" t="s">
        <v>239</v>
      </c>
      <c r="D14" s="44" t="s">
        <v>247</v>
      </c>
      <c r="E14" s="38">
        <v>534052.11</v>
      </c>
      <c r="F14" s="37" t="s">
        <v>246</v>
      </c>
    </row>
    <row r="15" spans="1:7" s="36" customFormat="1" ht="45" customHeight="1">
      <c r="A15" s="42"/>
      <c r="B15" s="41">
        <v>6</v>
      </c>
      <c r="C15" s="40" t="s">
        <v>238</v>
      </c>
      <c r="D15" s="44" t="s">
        <v>245</v>
      </c>
      <c r="E15" s="43">
        <v>2008256.45</v>
      </c>
      <c r="F15" s="37" t="s">
        <v>244</v>
      </c>
    </row>
    <row r="16" spans="1:7" s="36" customFormat="1" ht="45" customHeight="1">
      <c r="A16" s="42"/>
      <c r="B16" s="41">
        <v>7</v>
      </c>
      <c r="C16" s="40" t="s">
        <v>243</v>
      </c>
      <c r="D16" s="39" t="s">
        <v>236</v>
      </c>
      <c r="E16" s="38">
        <v>192620.24</v>
      </c>
      <c r="F16" s="37" t="s">
        <v>235</v>
      </c>
    </row>
    <row r="17" spans="1:6" s="36" customFormat="1" ht="45" customHeight="1">
      <c r="A17" s="42"/>
      <c r="B17" s="41">
        <v>8</v>
      </c>
      <c r="C17" s="40" t="s">
        <v>242</v>
      </c>
      <c r="D17" s="39" t="s">
        <v>236</v>
      </c>
      <c r="E17" s="38">
        <v>389500</v>
      </c>
      <c r="F17" s="37" t="s">
        <v>235</v>
      </c>
    </row>
    <row r="18" spans="1:6" s="36" customFormat="1" ht="45" customHeight="1">
      <c r="A18" s="42"/>
      <c r="B18" s="41">
        <v>9</v>
      </c>
      <c r="C18" s="40" t="s">
        <v>241</v>
      </c>
      <c r="D18" s="39" t="s">
        <v>236</v>
      </c>
      <c r="E18" s="38">
        <v>443423.14</v>
      </c>
      <c r="F18" s="37" t="s">
        <v>235</v>
      </c>
    </row>
    <row r="19" spans="1:6" s="36" customFormat="1" ht="45" customHeight="1">
      <c r="A19" s="42"/>
      <c r="B19" s="41">
        <v>10</v>
      </c>
      <c r="C19" s="40" t="s">
        <v>240</v>
      </c>
      <c r="D19" s="39" t="s">
        <v>236</v>
      </c>
      <c r="E19" s="38">
        <v>330653.95</v>
      </c>
      <c r="F19" s="37" t="s">
        <v>235</v>
      </c>
    </row>
    <row r="20" spans="1:6" s="36" customFormat="1" ht="45" customHeight="1">
      <c r="A20" s="42"/>
      <c r="B20" s="41">
        <v>11</v>
      </c>
      <c r="C20" s="40" t="s">
        <v>239</v>
      </c>
      <c r="D20" s="39" t="s">
        <v>236</v>
      </c>
      <c r="E20" s="38">
        <v>279013.68</v>
      </c>
      <c r="F20" s="37" t="s">
        <v>235</v>
      </c>
    </row>
    <row r="21" spans="1:6" s="36" customFormat="1" ht="45" customHeight="1">
      <c r="A21" s="42"/>
      <c r="B21" s="41">
        <v>12</v>
      </c>
      <c r="C21" s="40" t="s">
        <v>238</v>
      </c>
      <c r="D21" s="39" t="s">
        <v>236</v>
      </c>
      <c r="E21" s="38">
        <v>1234157.57</v>
      </c>
      <c r="F21" s="37" t="s">
        <v>235</v>
      </c>
    </row>
    <row r="22" spans="1:6" s="36" customFormat="1" ht="45" customHeight="1">
      <c r="A22" s="42"/>
      <c r="B22" s="41">
        <v>13</v>
      </c>
      <c r="C22" s="40" t="s">
        <v>237</v>
      </c>
      <c r="D22" s="39" t="s">
        <v>236</v>
      </c>
      <c r="E22" s="38">
        <v>2503588.9300000002</v>
      </c>
      <c r="F22" s="37" t="s">
        <v>235</v>
      </c>
    </row>
    <row r="23" spans="1:6" ht="25.2" customHeight="1">
      <c r="B23" s="35" t="s">
        <v>234</v>
      </c>
      <c r="D23" s="33"/>
      <c r="E23" s="33"/>
      <c r="F23" s="33"/>
    </row>
    <row r="24" spans="1:6">
      <c r="C24" s="34"/>
      <c r="D24" s="33"/>
      <c r="E24" s="33"/>
      <c r="F24" s="33"/>
    </row>
    <row r="25" spans="1:6">
      <c r="E25" s="32"/>
    </row>
  </sheetData>
  <mergeCells count="4">
    <mergeCell ref="B2:F2"/>
    <mergeCell ref="B3:F3"/>
    <mergeCell ref="B4:F4"/>
    <mergeCell ref="F5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ESF</vt:lpstr>
      <vt:lpstr>EA</vt:lpstr>
      <vt:lpstr>EVHP  FINAL</vt:lpstr>
      <vt:lpstr>ECSF</vt:lpstr>
      <vt:lpstr>EFE (6)</vt:lpstr>
      <vt:lpstr>EAA</vt:lpstr>
      <vt:lpstr>EADYOP</vt:lpstr>
      <vt:lpstr>Juicios,Avales,etc</vt:lpstr>
      <vt:lpstr>'Juicios,Avales,etc'!Área_de_impresión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Solorio Hernandez</dc:creator>
  <cp:lastModifiedBy>Demian Soto Ramales</cp:lastModifiedBy>
  <dcterms:created xsi:type="dcterms:W3CDTF">2022-01-11T17:41:23Z</dcterms:created>
  <dcterms:modified xsi:type="dcterms:W3CDTF">2022-05-12T18:19:17Z</dcterms:modified>
</cp:coreProperties>
</file>