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01. CONTROL TRANSPARENCIA\PORTAL MUNICIPAL\PORTAL MUNICIPAL 2025\02. 2DO TRIMESTRE\4. Rendicion de Cuentas\d)\"/>
    </mc:Choice>
  </mc:AlternateContent>
  <bookViews>
    <workbookView xWindow="0" yWindow="0" windowWidth="20490" windowHeight="7650" tabRatio="878"/>
  </bookViews>
  <sheets>
    <sheet name="F1_ESFD" sheetId="11" r:id="rId1"/>
    <sheet name="F2_IADPOP" sheetId="12" r:id="rId2"/>
    <sheet name="F3_IAODF" sheetId="3" r:id="rId3"/>
    <sheet name="F4_BP" sheetId="4" r:id="rId4"/>
    <sheet name="F5_EAID " sheetId="10" r:id="rId5"/>
    <sheet name="F6a_EAEPED_COG" sheetId="5" r:id="rId6"/>
    <sheet name="F6b_EAEPED_CA" sheetId="6" r:id="rId7"/>
    <sheet name="F6c_EAEPED_CF" sheetId="7" r:id="rId8"/>
    <sheet name="F6d_EAEPED_CSP" sheetId="8" r:id="rId9"/>
  </sheets>
  <externalReferences>
    <externalReference r:id="rId10"/>
  </externalReferences>
  <definedNames>
    <definedName name="ANIO">'[1]Info General'!$D$20</definedName>
    <definedName name="_xlnm.Print_Area" localSheetId="0">F1_ESFD!#REF!</definedName>
    <definedName name="_xlnm.Print_Area" localSheetId="2">F3_IAODF!#REF!</definedName>
    <definedName name="_xlnm.Print_Area" localSheetId="3">F4_BP!#REF!</definedName>
    <definedName name="_xlnm.Print_Area" localSheetId="4">'F5_EAID '!#REF!</definedName>
    <definedName name="_xlnm.Print_Area" localSheetId="5">F6a_EAEPED_COG!#REF!</definedName>
    <definedName name="_xlnm.Print_Area" localSheetId="6">F6b_EAEPED_CA!#REF!</definedName>
    <definedName name="ENTE_PUBLICO">'[1]Info General'!$C$6</definedName>
    <definedName name="ENTE_PUBLICO_A">'[1]Info General'!$C$7</definedName>
    <definedName name="MONTO1">'[1]Info General'!$D$18</definedName>
    <definedName name="MONTO2">'[1]Info General'!$E$18</definedName>
    <definedName name="PERIODO_INFORME">'[1]Info General'!$C$14</definedName>
    <definedName name="SALDO_PENDIENTE">'[1]Info General'!$F$18</definedName>
    <definedName name="_xlnm.Print_Titles" localSheetId="5">F6a_EAEPED_COG!#REF!</definedName>
    <definedName name="TRIMESTRE">'[1]Info General'!$C$16</definedName>
    <definedName name="ULTIMO">'[1]Info General'!$E$20</definedName>
  </definedNames>
  <calcPr calcId="162913"/>
</workbook>
</file>

<file path=xl/calcChain.xml><?xml version="1.0" encoding="utf-8"?>
<calcChain xmlns="http://schemas.openxmlformats.org/spreadsheetml/2006/main">
  <c r="L15" i="3" l="1"/>
  <c r="K15" i="3"/>
  <c r="J15" i="3"/>
  <c r="I15" i="3"/>
  <c r="H15" i="3"/>
  <c r="G15" i="3"/>
  <c r="F15" i="3"/>
  <c r="E15" i="3"/>
  <c r="D15" i="3"/>
  <c r="C15" i="3"/>
  <c r="L9" i="3"/>
  <c r="L19" i="3" s="1"/>
  <c r="K9" i="3"/>
  <c r="K19" i="3" s="1"/>
  <c r="J9" i="3"/>
  <c r="J19" i="3" s="1"/>
  <c r="I9" i="3"/>
  <c r="I19" i="3" s="1"/>
  <c r="H9" i="3"/>
  <c r="H19" i="3" s="1"/>
  <c r="G9" i="3"/>
  <c r="G19" i="3" s="1"/>
  <c r="F9" i="3"/>
  <c r="F19" i="3" s="1"/>
  <c r="E9" i="3"/>
  <c r="E19" i="3" s="1"/>
  <c r="D9" i="3"/>
  <c r="D19" i="3" s="1"/>
  <c r="C9" i="3"/>
  <c r="C19" i="3" s="1"/>
  <c r="E68" i="11" l="1"/>
  <c r="E62" i="11"/>
  <c r="E58" i="11"/>
  <c r="E71" i="11" s="1"/>
  <c r="B58" i="11"/>
  <c r="E55" i="11"/>
  <c r="E43" i="11"/>
  <c r="B42" i="11"/>
  <c r="E39" i="11"/>
  <c r="B39" i="11"/>
  <c r="E32" i="11"/>
  <c r="B32" i="11"/>
  <c r="E28" i="11"/>
  <c r="E47" i="11" s="1"/>
  <c r="E56" i="11" s="1"/>
  <c r="E72" i="11" s="1"/>
  <c r="B26" i="11"/>
  <c r="E24" i="11"/>
  <c r="E20" i="11"/>
  <c r="B18" i="11"/>
  <c r="E10" i="11"/>
  <c r="B10" i="11"/>
  <c r="B47" i="11" s="1"/>
  <c r="B59" i="11" s="1"/>
</calcChain>
</file>

<file path=xl/comments1.xml><?xml version="1.0" encoding="utf-8"?>
<comments xmlns="http://schemas.openxmlformats.org/spreadsheetml/2006/main">
  <authors>
    <author>Jacqueline Solorio Hernández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Jacqueline Solorio Hernández:</t>
        </r>
        <r>
          <rPr>
            <sz val="9"/>
            <color indexed="81"/>
            <rFont val="Tahoma"/>
            <family val="2"/>
          </rPr>
          <t xml:space="preserve">
5.4.0.0.00.0000 inntereses, comisiones y otros gastos de la deuda 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Jacqueline Solorio Hernández:</t>
        </r>
        <r>
          <rPr>
            <sz val="9"/>
            <color indexed="81"/>
            <rFont val="Tahoma"/>
            <family val="2"/>
          </rPr>
          <t xml:space="preserve">
2.1.3.0.00.0000 SALE EL MONTO DE SALDO INICIAL DE PORCION A CORTO PLAZO DEUDA PUBLICA
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Jacqueline Solorio Hernández:</t>
        </r>
        <r>
          <rPr>
            <sz val="9"/>
            <color indexed="81"/>
            <rFont val="Tahoma"/>
            <family val="2"/>
          </rPr>
          <t xml:space="preserve">
2.2.3.0.00.0000 SALE DE SALDO INICIAL DE LA CUENTA DE DEUDA PUBLICA A LARGO PLAZO 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Jacqueline Solorio Hernández:</t>
        </r>
        <r>
          <rPr>
            <sz val="9"/>
            <color indexed="81"/>
            <rFont val="Tahoma"/>
            <family val="2"/>
          </rPr>
          <t xml:space="preserve">
SALE DE LA SUMA DE :
CTAS X PAGAR A CORTO PLAZO (2110) + PROVISIONES A CORTO PLAZO (2171) + OTROS PASIVOS CORTO PLAZO (2190)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Jacqueline Solorio Hernández:</t>
        </r>
        <r>
          <rPr>
            <sz val="9"/>
            <color indexed="81"/>
            <rFont val="Tahoma"/>
            <family val="2"/>
          </rPr>
          <t xml:space="preserve">
la suma debe ser igual a la cuenta de PASIVO 2.0.0.0.00.0000</t>
        </r>
      </text>
    </comment>
  </commentList>
</comments>
</file>

<file path=xl/sharedStrings.xml><?xml version="1.0" encoding="utf-8"?>
<sst xmlns="http://schemas.openxmlformats.org/spreadsheetml/2006/main" count="686" uniqueCount="487">
  <si>
    <t>(PESOS)</t>
  </si>
  <si>
    <t>Concepto</t>
  </si>
  <si>
    <t xml:space="preserve">    C. Crédito XX</t>
  </si>
  <si>
    <t xml:space="preserve">    B. Crédito 2</t>
  </si>
  <si>
    <t xml:space="preserve">    A.</t>
  </si>
  <si>
    <t xml:space="preserve">  6. Obligaciones a Corto Plazo (Informativo)</t>
  </si>
  <si>
    <t>Tasa Efectiva</t>
  </si>
  <si>
    <t>Comisiones y Costos Relacionados</t>
  </si>
  <si>
    <t>Tasa de Interés</t>
  </si>
  <si>
    <t>Plazo Pactado</t>
  </si>
  <si>
    <t>Monto Contratado</t>
  </si>
  <si>
    <t>Obligaciones a Corto Plazo</t>
  </si>
  <si>
    <t xml:space="preserve">    C. Instrumento Bono Cupón Cero XX</t>
  </si>
  <si>
    <t xml:space="preserve">    B. Instrumento Bono Cupón Cero 2</t>
  </si>
  <si>
    <t xml:space="preserve">    A. Instrumento Bono Cupón Cero 1</t>
  </si>
  <si>
    <t xml:space="preserve">  5. Valor de Instrumentos Bono Cupón Cero 2 (Informativo)</t>
  </si>
  <si>
    <t xml:space="preserve">    C. Deuda Contingente XX</t>
  </si>
  <si>
    <t xml:space="preserve">    B. Deuda Contingente 2</t>
  </si>
  <si>
    <t xml:space="preserve">    A. Deuda Contingente 1</t>
  </si>
  <si>
    <t xml:space="preserve">  4. Deuda Contingente 1 (informativo)</t>
  </si>
  <si>
    <t xml:space="preserve">  3. Total de la Deuda Pública y Otros Pasivos (3=1+2)</t>
  </si>
  <si>
    <t xml:space="preserve">  2. Otros Pasivos</t>
  </si>
  <si>
    <t xml:space="preserve">      b3) Arrendamientos Financieros</t>
  </si>
  <si>
    <t xml:space="preserve">      b2) Títulos y Valores</t>
  </si>
  <si>
    <t xml:space="preserve">      b1) Instituciones de Crédito</t>
  </si>
  <si>
    <t xml:space="preserve">    B. Largo Plazo (B=b1+b2+b3)</t>
  </si>
  <si>
    <t xml:space="preserve">      a3) Arrendamientos Financieros</t>
  </si>
  <si>
    <t xml:space="preserve">      a2) Títulos y Valores</t>
  </si>
  <si>
    <t xml:space="preserve">      a1) Instituciones de Crédito</t>
  </si>
  <si>
    <t xml:space="preserve">    A. Corto Plazo (A=a1+a2+a3)</t>
  </si>
  <si>
    <t xml:space="preserve">  1. Deuda Pública (1=A+B)</t>
  </si>
  <si>
    <t>Pago de Comisiones y demás costos asociados durante el Periodo</t>
  </si>
  <si>
    <t>Pago de Intereses del Periodo</t>
  </si>
  <si>
    <t>Saldo Final del Periodo h=d+e-f+g</t>
  </si>
  <si>
    <t>Revaluaciones, Reclasificaciones y Otros Ajustes</t>
  </si>
  <si>
    <t>Amortizaciones del Periodo</t>
  </si>
  <si>
    <t>Disposiciones del periodo</t>
  </si>
  <si>
    <t xml:space="preserve">Denominación de la Deuda Pública y Otros Pasivos </t>
  </si>
  <si>
    <t>Informe Analítico de la Deuda Pública y Otros Pasivos - LDF</t>
  </si>
  <si>
    <t>SECRETARÍA DE FINANZAS</t>
  </si>
  <si>
    <t>DIRECCIÓN DE EGRESOS E INFORMACIÓN FINANCIERA</t>
  </si>
  <si>
    <t>MUNICIPIO DE CORREGIDORA QUERETARO</t>
  </si>
  <si>
    <t>Municipio de Corregidora, Querétaro</t>
  </si>
  <si>
    <t>Balance Presupuestario - LDF</t>
  </si>
  <si>
    <t>Devengado</t>
  </si>
  <si>
    <t>Aprobado</t>
  </si>
  <si>
    <t>Pagado</t>
  </si>
  <si>
    <t>Bajo protesta de decir verdad declaramos que los Estados Financieros y sus notas, son razonablemente correctos y son responsabilidad del emisor</t>
  </si>
  <si>
    <t xml:space="preserve">Bajo protesta de decir verdad declaramos que los estados financieros y sus notas, son razonablemente correctos y son responsabilidad del emisor 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</si>
  <si>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</si>
  <si>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</si>
  <si>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</si>
  <si>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</si>
  <si>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</si>
  <si>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</si>
  <si>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</si>
  <si>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</si>
  <si>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h3) Convenios</t>
  </si>
  <si>
    <t>h2) Aportaciones</t>
  </si>
  <si>
    <t>h1) Participaciones</t>
  </si>
  <si>
    <t>g7) Provisiones para Contingencias y Otras Erogaciones Especiales</t>
  </si>
  <si>
    <t>g6) Otras Inversiones Financieras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</si>
  <si>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</si>
  <si>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</si>
  <si>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</si>
  <si>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</si>
  <si>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</si>
  <si>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</si>
  <si>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</si>
  <si>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</si>
  <si>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</si>
  <si>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</si>
  <si>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</si>
  <si>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</si>
  <si>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</si>
  <si>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</si>
  <si>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</si>
  <si>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</si>
  <si>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</si>
  <si>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</si>
  <si>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</si>
  <si>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</si>
  <si>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</si>
  <si>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</si>
  <si>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</si>
  <si>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</si>
  <si>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</si>
  <si>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</si>
  <si>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</si>
  <si>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</si>
  <si>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</si>
  <si>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</si>
  <si>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</si>
  <si>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</si>
  <si>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</si>
  <si>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</si>
  <si>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</si>
  <si>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</si>
  <si>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</si>
  <si>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</si>
  <si>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</si>
  <si>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</si>
  <si>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</si>
  <si>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</si>
  <si>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</si>
  <si>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</si>
  <si>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</si>
  <si>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</si>
  <si>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</si>
  <si>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</si>
  <si>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</si>
  <si>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</si>
  <si>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</si>
  <si>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</si>
  <si>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</si>
  <si>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</si>
  <si>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</si>
  <si>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</si>
  <si>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</si>
  <si>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</si>
  <si>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Egresos</t>
  </si>
  <si>
    <t>Estado Analítico del Ejercicio del Presupuesto de Egresos Detallado - LDF</t>
  </si>
  <si>
    <t>Modificado</t>
  </si>
  <si>
    <t>Ampliaciones/ (Reducciones)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</si>
  <si>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</si>
  <si>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</si>
  <si>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</si>
  <si>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</si>
  <si>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</si>
  <si>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</si>
  <si>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</si>
  <si>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</si>
  <si>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</si>
  <si>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</si>
  <si>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</si>
  <si>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</si>
  <si>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</si>
  <si>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</si>
  <si>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</si>
  <si>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</si>
  <si>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</si>
  <si>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</si>
  <si>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</si>
  <si>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</si>
  <si>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</si>
  <si>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</si>
  <si>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</si>
  <si>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</si>
  <si>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</si>
  <si>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</si>
  <si>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</si>
  <si>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</si>
  <si>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</si>
  <si>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</si>
  <si>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</si>
  <si>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</si>
  <si>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</si>
  <si>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</si>
  <si>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</si>
  <si>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</si>
  <si>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</si>
  <si>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</si>
  <si>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</si>
  <si>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</si>
  <si>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</si>
  <si>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</si>
  <si>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</si>
  <si>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</si>
  <si>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</si>
  <si>
    <t>c2) Fondo Minero</t>
  </si>
  <si>
    <t>c1) Fondo para Entidades Federativas y Municipios Productores de Hidrocarburos</t>
  </si>
  <si>
    <t>b4) Otros Convenios y Subsidios</t>
  </si>
  <si>
    <t>b3) Convenios de Reasignación</t>
  </si>
  <si>
    <t>b2) Convenios de Descentralización</t>
  </si>
  <si>
    <t>b1) Convenios de Protección Social en Salud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</si>
  <si>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</si>
  <si>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</si>
  <si>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</si>
  <si>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</si>
  <si>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</si>
  <si>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</si>
  <si>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</si>
  <si>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</si>
  <si>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Ingresos Excedentes de Ingresos de Libre Disposición</t>
  </si>
  <si>
    <t>k1) Otros Convenios y Subsidios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</si>
  <si>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</si>
  <si>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</si>
  <si>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</si>
  <si>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</si>
  <si>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</si>
  <si>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</si>
  <si>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</si>
  <si>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</si>
  <si>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</si>
  <si>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</si>
  <si>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</si>
  <si>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</si>
  <si>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</si>
  <si>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</si>
  <si>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>Recaudado</t>
  </si>
  <si>
    <t>Estimado (d)</t>
  </si>
  <si>
    <t>Diferencia (e)</t>
  </si>
  <si>
    <t>Ingreso</t>
  </si>
  <si>
    <t>Estado Analítico de Ingresos Detallado - LDF</t>
  </si>
  <si>
    <t>Estimado/Aprobado</t>
  </si>
  <si>
    <t>Recaudado/ Pagado</t>
  </si>
  <si>
    <t xml:space="preserve">  A. Ingresos Totales (A = A1+A2+A3)</t>
  </si>
  <si>
    <t xml:space="preserve">    A1. Ingresos de Libre Disposición</t>
  </si>
  <si>
    <t xml:space="preserve">    A2. Transferencias Federales Etiquetadas</t>
  </si>
  <si>
    <t xml:space="preserve">    A3. Financiamiento Neto</t>
  </si>
  <si>
    <t xml:space="preserve">  B. Egresos Presupuestarios1 (B = B1+B2)</t>
  </si>
  <si>
    <t xml:space="preserve">    B1. Gasto No Etiquetado (sin incluir Amortización de la Deuda Pública)</t>
  </si>
  <si>
    <t xml:space="preserve">    B2. Gasto Etiquetado (sin incluir Amortización de la Deuda Pública)</t>
  </si>
  <si>
    <t xml:space="preserve">  C. Remanentes del Ejercicio Anterior ( C = C1 + C2 )</t>
  </si>
  <si>
    <t xml:space="preserve">    C1. Remanentes de Ingresos de Libre Disposición aplicados en el periodo</t>
  </si>
  <si>
    <t xml:space="preserve">    C2. Remanentes de Transferencias Federales Etiquetadas aplicados en el periodo</t>
  </si>
  <si>
    <t xml:space="preserve">  I. Balance Presupuestario (I = A - B + C)</t>
  </si>
  <si>
    <t xml:space="preserve">  II. Balance Presupuestario sin Financiamiento Neto (II = I - A3)</t>
  </si>
  <si>
    <t xml:space="preserve">  III. Balance Presupuestario sin Financiamiento  Neto y sin Remanentes del Ejercicio Anterior (III= II - C)</t>
  </si>
  <si>
    <t xml:space="preserve">  E. Intereses, Comisiones y Gastos de la Deuda (E = E1+E2)</t>
  </si>
  <si>
    <t xml:space="preserve">    E1. Intereses, Comisiones y Gastos de la Deuda con Gasto No Etiquetado</t>
  </si>
  <si>
    <t xml:space="preserve">    E2. Intereses, Comisiones y Gastos de la Deuda con Gasto Etiquetado</t>
  </si>
  <si>
    <t xml:space="preserve">  IV. Balance Primario (IV = III + E)</t>
  </si>
  <si>
    <t xml:space="preserve">  F. Financiamiento (F = F1 + F2)</t>
  </si>
  <si>
    <t xml:space="preserve">    F1. Financiamiento con Fuente de Pago de Ingresos de Libre Disposición</t>
  </si>
  <si>
    <t xml:space="preserve">    F2. Financiamiento con Fuente de Pago de Transferencias Federales Etiquetadas</t>
  </si>
  <si>
    <t xml:space="preserve">  G. Amortización de la Deuda (G = G1 + G2)</t>
  </si>
  <si>
    <t xml:space="preserve">    G1. Amortización de la Deuda Pública con Gasto No Etiquetado</t>
  </si>
  <si>
    <t xml:space="preserve">    G2. Amortización de la Deuda Pública con Gasto Etiquetado</t>
  </si>
  <si>
    <t xml:space="preserve">  A3. Financiamiento Neto (A3 = F - G )</t>
  </si>
  <si>
    <t xml:space="preserve">  A1. Ingresos de Libre Disposición</t>
  </si>
  <si>
    <t xml:space="preserve">  A3.1 Financiamiento Neto con Fuente de Pago de Ingresos de Libre Disposición (A3.1 = F1 - G1)</t>
  </si>
  <si>
    <t xml:space="preserve">  B1. Gasto No Etiquetado (sin incluir Amortización de la Deuda Pública)</t>
  </si>
  <si>
    <t xml:space="preserve">  C1. Remanentes de Ingresos de Libre Disposición aplicados en el periodo</t>
  </si>
  <si>
    <t xml:space="preserve">  V. Balance Presupuestario de Recursos Disponibles (V = A1 + A3.1-B 1 + C1)</t>
  </si>
  <si>
    <t xml:space="preserve">  VI. Balance Presupuestario de Recursos Disponibles sin Financiamiento Neto (VI = V-A3.1)</t>
  </si>
  <si>
    <t xml:space="preserve">  A2. Transferencias Federales Etiquetadas</t>
  </si>
  <si>
    <t xml:space="preserve">  A3.2 Financiamiento Neto con Fuente de Pago de Transferencias Federales Etiquetadas (A3.2 = F2 + G2)</t>
  </si>
  <si>
    <t xml:space="preserve">  B2. Gasto Etiquetado (sin incluir Amortización de la Deuda Pública)</t>
  </si>
  <si>
    <t xml:space="preserve">  C2. Remanentes de Transferencias Federales Etiquetadas aplicados en el periodo</t>
  </si>
  <si>
    <t xml:space="preserve">  VII. Balance Presupuestario de Recursos Etiquetados (VII = A2 + A3.2 - B2 + C2)</t>
  </si>
  <si>
    <t xml:space="preserve">  VIII. Balance Presupuestario de Recursos Etiquetados sin Financiamiento Neto (VIII = VII - A3.2)</t>
  </si>
  <si>
    <t>SECRETARÍA DE TESORERÍA Y FINANZAS</t>
  </si>
  <si>
    <t>DIRECCIÓN DE EGRESOS</t>
  </si>
  <si>
    <t>Subejercicio</t>
  </si>
  <si>
    <t>Ampliaciones/(Reducciones)</t>
  </si>
  <si>
    <t xml:space="preserve">A. Servicios Personales (A=a1+a2+a3+a4+a5+a6+a7) </t>
  </si>
  <si>
    <t xml:space="preserve">B. Materiales y Suministros (B=b1+b2+b3+b4+b5+b6+b7+b8+b9) </t>
  </si>
  <si>
    <t xml:space="preserve">C. Servicios Generales (C=c1+c2+c3+c4+c5+c6+c7+c8+c9) </t>
  </si>
  <si>
    <t xml:space="preserve">D. Transferencias, Asignaciones, Subsidios y Otras Ayudas (D=d1+d2+d3+d4+d5+d6+d7+d8+d9) </t>
  </si>
  <si>
    <t xml:space="preserve">F. Inversión Pública (F=f1+f2+f3) </t>
  </si>
  <si>
    <t xml:space="preserve">H. Participaciones y Aportaciones (H=h1+h2+h3) </t>
  </si>
  <si>
    <t xml:space="preserve">I. Deuda Pública (I=i1+i2+i3+i4+i5+i6+i7) </t>
  </si>
  <si>
    <t xml:space="preserve">E. Bienes Muebles, Inmuebles e Intangibles (E=e1+e2+e3+e4+e5+e6+e7+e8+e9) </t>
  </si>
  <si>
    <t xml:space="preserve">G. Inversiones Financieras y Otras Provisiones (G=g1+g2+g3+g4+g5+g6+g7) </t>
  </si>
  <si>
    <t>Ampliación/Reducción</t>
  </si>
  <si>
    <t xml:space="preserve">I. Gasto No Etiquetado (I=A+B+C+D) </t>
  </si>
  <si>
    <t xml:space="preserve">A. Gobierno (A=a1+a2+a3+a4+a5+a6+a7+a8) </t>
  </si>
  <si>
    <t xml:space="preserve">B. Desarrollo Social (B=b1+b2+b3+b4+b5+b6+b7) </t>
  </si>
  <si>
    <t xml:space="preserve">C. Desarrollo Económico (C=c1+c2+c3+c4+c5+c6+c7+c8+c9) </t>
  </si>
  <si>
    <t xml:space="preserve">D. Otras No Clasificadas en Funciones Anteriores (D=d1+d2+d3+d4) </t>
  </si>
  <si>
    <t xml:space="preserve">II. Gasto Etiquetado (II=A+B+C+D) </t>
  </si>
  <si>
    <t xml:space="preserve">III. Total de Egresos (III = I + II) </t>
  </si>
  <si>
    <t xml:space="preserve">Ingresos de Libre Disposición  </t>
  </si>
  <si>
    <t xml:space="preserve">A. Impuestos </t>
  </si>
  <si>
    <t xml:space="preserve">B. Cuotas y Aportaciones de Seguridad Social </t>
  </si>
  <si>
    <t xml:space="preserve">C. Contribuciones de Mejoras </t>
  </si>
  <si>
    <t xml:space="preserve">D. Derechos </t>
  </si>
  <si>
    <t xml:space="preserve">E. Productos </t>
  </si>
  <si>
    <t xml:space="preserve">F. Aprovechamientos </t>
  </si>
  <si>
    <t>G. Ingresos por Venta de Bienes y Prestación de Servicios</t>
  </si>
  <si>
    <t xml:space="preserve">H. Participaciones (H=h1+h2+h3+h4+h5+h6+h7+h8+h9+h10+h11) </t>
  </si>
  <si>
    <t>h1) Fondo General de Participaciones</t>
  </si>
  <si>
    <t xml:space="preserve">I. Incentivos Derivados de la Colaboración Fiscal (I=i1+i2+i3+i4+i5) </t>
  </si>
  <si>
    <t>i5) Otros Incentivos Económicos</t>
  </si>
  <si>
    <t>J. Transferencias y Asignaciones</t>
  </si>
  <si>
    <t xml:space="preserve">K. Convenios </t>
  </si>
  <si>
    <t xml:space="preserve">L. Otros Ingresos de Libre Disposición (L=l1+l2) </t>
  </si>
  <si>
    <t>l1) Participaciones en Ingresos Locales</t>
  </si>
  <si>
    <t>l2) Otros Ingresos de Libre Disposición</t>
  </si>
  <si>
    <t xml:space="preserve">I. Total de Ingresos de Libre Disposición (I=A+B+C+D+E+F+G+H+I+J+K+L)  </t>
  </si>
  <si>
    <t>Transferencias Federales Etiquetadas</t>
  </si>
  <si>
    <t xml:space="preserve">A. Aportaciones (A=a1+a2+a3+a4+a5+a6+a7+a8) </t>
  </si>
  <si>
    <t xml:space="preserve">B. Convenios (B=b1+b2+b3+b4) </t>
  </si>
  <si>
    <t xml:space="preserve">C. Fondos Distintos de Aportaciones (C=c1+c2) </t>
  </si>
  <si>
    <t>D. Transferencias, Asignaciones, Subsidios y Subvenciones, y Pensiones y Jubilaciones</t>
  </si>
  <si>
    <t xml:space="preserve">E. Otras Transferencias Federales Etiquetadas </t>
  </si>
  <si>
    <t xml:space="preserve">II. Total de Transferencias Federales Etiquetadas(II = A + B + C + D + E)  </t>
  </si>
  <si>
    <t xml:space="preserve">III. Ingresos Derivados de Financiamientos (III = A)  </t>
  </si>
  <si>
    <t xml:space="preserve">A. Ingresos Derivados de Financiamientos </t>
  </si>
  <si>
    <t xml:space="preserve">IV. Total de Ingresos (IV = I + II + III)  </t>
  </si>
  <si>
    <t xml:space="preserve">Datos Informativos </t>
  </si>
  <si>
    <t xml:space="preserve">1. Ingresos Derivados de Financiamientos con Fuente de Pago de Ingresos de Libre Disposición </t>
  </si>
  <si>
    <t xml:space="preserve">2. Ingresos Derivados de Financiamientos con Fuente de Pago de Transferencias Federales Etiquetadas </t>
  </si>
  <si>
    <t xml:space="preserve">3. Ingresos Derivados de Financiamientos(3 = 1 +2) </t>
  </si>
  <si>
    <t>Saldo 31 de diciembre de 2024</t>
  </si>
  <si>
    <t>I. Gasto No Etiquetado  (I=A+B+C+D+E+F+G+H)</t>
  </si>
  <si>
    <t>AYUNTAMIENTO</t>
  </si>
  <si>
    <t>SECRETARIA DE CONTROL Y EVALUACION</t>
  </si>
  <si>
    <t>SECRETARIA PARTICULAR</t>
  </si>
  <si>
    <t>SECRETARIA DEL AYUNTAMIENTO</t>
  </si>
  <si>
    <t>SECRETARIA DE TESORERIA Y FINANZAS</t>
  </si>
  <si>
    <t>SECRETARIA DE ADMINISTRACION</t>
  </si>
  <si>
    <t>SECRETARIA DE SERVICIOS PUBLICOS MUNICIPALES</t>
  </si>
  <si>
    <t>SECRETARIA DE OBRAS PUBLICAS</t>
  </si>
  <si>
    <t>SECRETARIA DE SEGURIDAD PUBLICA MUNICIPAL</t>
  </si>
  <si>
    <t>SECRETARIA DE GOBIERNO</t>
  </si>
  <si>
    <t>SECRETARIA DE DESARROLLO SOCIAL</t>
  </si>
  <si>
    <t>SECRETARIA DE DESARROLLO ECONOMICO</t>
  </si>
  <si>
    <t>SISTEMA MUNICIPAL DIF</t>
  </si>
  <si>
    <t>SECRETARIA TECNICA DE PRESIDENCIA</t>
  </si>
  <si>
    <t>SECRETARIA DE DESARROLLO URBANO Y MEDIO AMBIENTE</t>
  </si>
  <si>
    <t>SECRETARIA DE GESTION DELEGACIONAL</t>
  </si>
  <si>
    <t>SECRETARIA DE LA MUJER</t>
  </si>
  <si>
    <t>SECRETARIA DE ATENCION CIUDADANA</t>
  </si>
  <si>
    <t>JEFATURA DE GABINETE</t>
  </si>
  <si>
    <t>SECRETARIA DE MOVILIDAD</t>
  </si>
  <si>
    <t>SECRETARIA DE CULTURA Y TRADICIONES</t>
  </si>
  <si>
    <t>CONSEJERIA JURIDICA</t>
  </si>
  <si>
    <t>II. Gasto Etiquetado     (II=A+B+C+D+E+F+G+H)</t>
  </si>
  <si>
    <t>Estado de Situación Financiera Detallado - LDF</t>
  </si>
  <si>
    <t>31 de diciembre de 2024</t>
  </si>
  <si>
    <t xml:space="preserve">Concepto </t>
  </si>
  <si>
    <t xml:space="preserve">  ACTIVO</t>
  </si>
  <si>
    <t xml:space="preserve"> </t>
  </si>
  <si>
    <t xml:space="preserve">  PASIVO</t>
  </si>
  <si>
    <t xml:space="preserve">    Activo Circulante</t>
  </si>
  <si>
    <t xml:space="preserve">    Pasivo Circulante</t>
  </si>
  <si>
    <t xml:space="preserve">      a. Efectivo y Equivalentes (a=a1+a2+a3+a4+a5+a6+a7)</t>
  </si>
  <si>
    <t xml:space="preserve">      a. Cuentas por Pagar a Corto Plazo (a=a1+a2+a3+a4+a5+a6+a7+a8+a9)</t>
  </si>
  <si>
    <t xml:space="preserve">        a1) Efectivo</t>
  </si>
  <si>
    <t xml:space="preserve">        a1) Servicios Personales por Pagar a Corto Plazo</t>
  </si>
  <si>
    <t xml:space="preserve">        a2) Bancos/Tesorería</t>
  </si>
  <si>
    <t xml:space="preserve">        a2) Proveedores por Pagar a Corto Plazo</t>
  </si>
  <si>
    <t xml:space="preserve">        a3) Bancos/Dependencias y Otros</t>
  </si>
  <si>
    <t xml:space="preserve">        a3) Contratistas por Obras Públicas por Pagar a Corto Plazo</t>
  </si>
  <si>
    <t xml:space="preserve">        a4) Inversiones Temporales (Hasta 3 meses)</t>
  </si>
  <si>
    <t xml:space="preserve">        a4) Participaciones y Aportaciones por Pagar a Corto Plazo</t>
  </si>
  <si>
    <t xml:space="preserve">        a5) Fondos con Afectación Específica</t>
  </si>
  <si>
    <t xml:space="preserve">        a5) Transferencias Otorgadas por Pagar a Corto Plazo</t>
  </si>
  <si>
    <t xml:space="preserve">        a6) Depósitos de Fondos de Terceros en Garantía y/o Administración</t>
  </si>
  <si>
    <t xml:space="preserve">        a6) Intereses, Comisiones y Otros Gastos de la Deuda Pública por Pagar a Corto Plazo</t>
  </si>
  <si>
    <t xml:space="preserve">        a7) Otros Efectivos y Equivalentes</t>
  </si>
  <si>
    <t xml:space="preserve">        a7) Retenciones y Contribuciones por Pagar a Corto Plazo</t>
  </si>
  <si>
    <t xml:space="preserve">      b. Derechos a Recibir Efectivo o Equivalentes (b=b1+b2+b3+b4+b5+b6+b7)</t>
  </si>
  <si>
    <t xml:space="preserve">        a8) Devoluciones de la Ley de Ingresos por Pagar a Corto Plazo</t>
  </si>
  <si>
    <t xml:space="preserve">        b1) Inversiones Financieras de Corto Plazo</t>
  </si>
  <si>
    <t xml:space="preserve">        a9) Otras Cuentas por Pagar a Corto Plazo</t>
  </si>
  <si>
    <t xml:space="preserve">        b2) Cuentas por Cobrar a Corto Plazo</t>
  </si>
  <si>
    <t xml:space="preserve">      b. Documentos por Pagar a Corto Plazo (b=b1+b2+b3)</t>
  </si>
  <si>
    <t xml:space="preserve">        b3) Deudores Diversos por Cobrar a Corto Plazo</t>
  </si>
  <si>
    <t xml:space="preserve">        b1) Documentos Comerciales por Pagar a Corto Plazo</t>
  </si>
  <si>
    <t xml:space="preserve">        b4) Ingresos por Recuperar a Corto Plazo</t>
  </si>
  <si>
    <t xml:space="preserve">        b2) Documentos con Contratistas por Obras Públicas por Pagar a Corto Plazo</t>
  </si>
  <si>
    <t xml:space="preserve">        b5) Deudores por Anticipos de la Tesorería a Corto Plazo</t>
  </si>
  <si>
    <t xml:space="preserve">        b3) Otros Documentos por Pagar a Corto Plazo</t>
  </si>
  <si>
    <t xml:space="preserve">        b6) Préstamos Otorgados a Corto Plazo</t>
  </si>
  <si>
    <t xml:space="preserve">      c. Porción a Corto Plazo de la Deuda Pública a Largo Plazo (c=c1+c2)</t>
  </si>
  <si>
    <t xml:space="preserve">        b7) Otros Derechos a Recibir Efectivo o Equivalentes a Corto Plazo</t>
  </si>
  <si>
    <t xml:space="preserve">        c1) Porción a Corto Plazo de la Deuda Pública</t>
  </si>
  <si>
    <t xml:space="preserve">      c. Derechos a Recibir Bienes o Servicios (c=c1+c2+c3+c4+c5)</t>
  </si>
  <si>
    <t xml:space="preserve">        c2) Porción a Corto Plazo de Arrendamiento Financiero</t>
  </si>
  <si>
    <t xml:space="preserve">        c1) Anticipo a Proveedores por Adquisición de Bienes y Prestación de Servicios a Corto Plazo</t>
  </si>
  <si>
    <t xml:space="preserve">      d. Títulos y Valores a Corto Plazo</t>
  </si>
  <si>
    <t xml:space="preserve">        c2) Anticipo a Proveedores por Adquisición de Bienes Inmuebles y Muebles a Corto Plazo</t>
  </si>
  <si>
    <t xml:space="preserve">      e. Pasivos Diferidos a Corto Plazo (e=e1+e2+e3)</t>
  </si>
  <si>
    <t xml:space="preserve">        c3) Anticipo a Proveedores por Adquisición de Bienes Intangibles a Corto Plazo</t>
  </si>
  <si>
    <t xml:space="preserve">        e1) Ingresos Cobrados por Adelantado a Corto Plazo</t>
  </si>
  <si>
    <t xml:space="preserve">        c4) Anticipo a Contratistas por Obras Públicas a Corto Plazo</t>
  </si>
  <si>
    <t xml:space="preserve">        e2) Intereses Cobrados por Adelantado a Corto Plazo</t>
  </si>
  <si>
    <t xml:space="preserve">        c5) Otros Derechos a Recibir Bienes o Servicios a Corto Plazo</t>
  </si>
  <si>
    <t xml:space="preserve">        e3) Otros Pasivos Diferidos a Corto Plazo</t>
  </si>
  <si>
    <t xml:space="preserve">      d. Inventarios (d=d1+d2+d3+d4+d5)</t>
  </si>
  <si>
    <t xml:space="preserve">      f. Fondos y Bienes de Terceros en Garantía y/o Administración a Corto Plazo (f=f1+f2+f3+f4+f5+f6)</t>
  </si>
  <si>
    <t xml:space="preserve">        d1) Inventario de Mercancías para Venta</t>
  </si>
  <si>
    <t xml:space="preserve">        f1) Fondos en Garantía a Corto Plazo</t>
  </si>
  <si>
    <t xml:space="preserve">        d2) Inventario de Mercancías Terminadas</t>
  </si>
  <si>
    <t xml:space="preserve">        f2) Fondos en Administración a Corto Plazo</t>
  </si>
  <si>
    <t xml:space="preserve">        d3) Inventario de Mercancías en Proceso de Elaboración</t>
  </si>
  <si>
    <t xml:space="preserve">        f3) Fondos Contingentes a Corto Plazo</t>
  </si>
  <si>
    <t xml:space="preserve">        d4) Inventario de Materias Primas, Materiales y Suministros para Producción</t>
  </si>
  <si>
    <t xml:space="preserve">        f4) Fondos de Fideicomisos, Mandatos y Contratos Análogos a Corto Plazo</t>
  </si>
  <si>
    <t xml:space="preserve">        d5) Bienes en Tránsito</t>
  </si>
  <si>
    <t xml:space="preserve">        f5) Otros Fondos de Terceros en Garantía y/o Administración a Corto Plazo</t>
  </si>
  <si>
    <t xml:space="preserve">      e. Almacenes</t>
  </si>
  <si>
    <t xml:space="preserve">        f6) Valores y Bienes en Garantía a Corto Plazo</t>
  </si>
  <si>
    <t xml:space="preserve">      f. Estimación por Pérdida o Deterioro de Activos Circulantes (f=f1+f2)</t>
  </si>
  <si>
    <t xml:space="preserve">      g. Provisiones a Corto Plazo (g=g1+g2+g3)</t>
  </si>
  <si>
    <t xml:space="preserve">        f1) Estimaciones para Cuentas Incobrables por Derechos a Recibir Efectivo o Equivalentes</t>
  </si>
  <si>
    <t xml:space="preserve">        g1) Provisión para Demandas y Juicios a Corto Plazo</t>
  </si>
  <si>
    <t xml:space="preserve">        f2) Estimación por Deterioro de Inventarios</t>
  </si>
  <si>
    <t xml:space="preserve">        g2) Provisión para Contingencias a Corto Plazo</t>
  </si>
  <si>
    <t xml:space="preserve">      g. Otros Activos Circulantes (g=g1+g2+g3+g4)</t>
  </si>
  <si>
    <t xml:space="preserve">        g3) Otras Provisiones a Corto Plazo</t>
  </si>
  <si>
    <t xml:space="preserve">        g1) Valores en Garantía</t>
  </si>
  <si>
    <t xml:space="preserve">      h. Otros Pasivos a Corto Plazo (h=h1+h2+h3)</t>
  </si>
  <si>
    <t xml:space="preserve">        g2) Bienes en Garantía (excluye depósitos de fondos)</t>
  </si>
  <si>
    <t xml:space="preserve">        h1) Ingresos por Clasificar</t>
  </si>
  <si>
    <t xml:space="preserve">        g3) Bienes Derivados de Embargos, Decomisos, Aseguramientos y Dación en Pago</t>
  </si>
  <si>
    <t xml:space="preserve">        h2) Recaudación por Participar</t>
  </si>
  <si>
    <t xml:space="preserve">        g4) Adquisición con Fondos de Terceros</t>
  </si>
  <si>
    <t xml:space="preserve">        h3) Otros Pasivos Circulantes</t>
  </si>
  <si>
    <t xml:space="preserve">      IA. Total de Activos Circulantes (IA = a + b + c + d + e + f + g)</t>
  </si>
  <si>
    <t xml:space="preserve">      IIA. Total de Pasivos Circulantes (IIA = a + b + c + d + e + f + g + h)</t>
  </si>
  <si>
    <t xml:space="preserve">    Activo No Circulante</t>
  </si>
  <si>
    <t xml:space="preserve">    Pasivo No Circulante</t>
  </si>
  <si>
    <t xml:space="preserve">      a. Inversiones Financieras a Largo Plazo</t>
  </si>
  <si>
    <t xml:space="preserve">      a. Cuentas por Pagar a Largo Plazo</t>
  </si>
  <si>
    <t xml:space="preserve">      b. Derechos a Recibir Efectivo o Equivalentes a Largo Plazo</t>
  </si>
  <si>
    <t xml:space="preserve">      b. Documentos por Pagar a Largo Plazo</t>
  </si>
  <si>
    <t xml:space="preserve">      c. Bienes Inmuebles, Infraestructura y Construcciones en Proceso</t>
  </si>
  <si>
    <t xml:space="preserve">      c. Deuda Pública a Largo Plazo</t>
  </si>
  <si>
    <t xml:space="preserve">      d. Bienes Muebles</t>
  </si>
  <si>
    <t xml:space="preserve">      d. Pasivos Diferidos a Largo Plazo</t>
  </si>
  <si>
    <t xml:space="preserve">      e. Activos Intangibles</t>
  </si>
  <si>
    <t xml:space="preserve">      e. Fondos y Bienes de Terceros en Garantía y/o en Administración a Largo Plazo</t>
  </si>
  <si>
    <t xml:space="preserve">      f. Depreciación, Deterioro y Amortización Acumulada de Bienes</t>
  </si>
  <si>
    <t xml:space="preserve">      f. Provisiones a Largo Plazo</t>
  </si>
  <si>
    <t xml:space="preserve">      g. Activos Diferidos</t>
  </si>
  <si>
    <t xml:space="preserve">      IIB. Total de Pasivos No Circulantes (IIB = a + b + c + d + e + f)</t>
  </si>
  <si>
    <t xml:space="preserve">      h. Estimación por Pérdida o Deterioro de Activos no Circulantes</t>
  </si>
  <si>
    <t xml:space="preserve">    II. Total del Pasivo (II = IIA + IIB)</t>
  </si>
  <si>
    <t xml:space="preserve">      i. Otros Activos no Circulantes</t>
  </si>
  <si>
    <t xml:space="preserve">  HACIENDA PÚBLICA/PATRIMONIO</t>
  </si>
  <si>
    <t xml:space="preserve">      IB. Total de Activos No Circulantes (IB = a + b + c + d + e + f + g + h + i)</t>
  </si>
  <si>
    <t xml:space="preserve">    IIIA. Hacienda Pública/Patrimonio Contribuido (IIIA = a + b + c)</t>
  </si>
  <si>
    <t xml:space="preserve">    I. Total del Activo (I = IA + IB)</t>
  </si>
  <si>
    <t xml:space="preserve">      a. Aportaciones</t>
  </si>
  <si>
    <t xml:space="preserve">      b. Donaciones de Capital</t>
  </si>
  <si>
    <t xml:space="preserve">      c. Actualización de la Hacienda Pública/Patrimonio</t>
  </si>
  <si>
    <t xml:space="preserve">    IIIB. Hacienda Pública/Patrimonio Generado (IIIB = a + b + c + d + e)</t>
  </si>
  <si>
    <t xml:space="preserve">      a. Resultados del Ejercicio (Ahorro/ Desahorro)</t>
  </si>
  <si>
    <t xml:space="preserve">      b. Resultados de Ejercicios Anteriores</t>
  </si>
  <si>
    <t xml:space="preserve">      c. Revalúos</t>
  </si>
  <si>
    <t xml:space="preserve">      d. Reservas</t>
  </si>
  <si>
    <t xml:space="preserve">      e. Rectificaciones de Resultados de Ejercicios Anteriores</t>
  </si>
  <si>
    <t xml:space="preserve">    IIIC. Exceso o Insuficiencia en la Actualización de la Hacienda Pública/Patrimonio (IIIC=a+b)</t>
  </si>
  <si>
    <t xml:space="preserve">      a. Resultado por Posición Monetaria</t>
  </si>
  <si>
    <t xml:space="preserve">      b. Resultado por Tenencia de Activos no Monetarios</t>
  </si>
  <si>
    <t xml:space="preserve">    III. Total Hacienda Pública/Patrimonio (III = IIIA + IIIB + IIIC)</t>
  </si>
  <si>
    <t xml:space="preserve">  IV. Total del Pasivo y Hacienda Pública/Patrimonio (IV = II + III)</t>
  </si>
  <si>
    <t>Al 31 de diciembre de 2024 y al 30 de junio de 2025</t>
  </si>
  <si>
    <t>30 de junio de 2025</t>
  </si>
  <si>
    <t>Art. 48 de la Ley de Contabilidad Gubernamental. Art. 66 fracción XXX de la Ley de Transparencia y Acceso a la Información Pública del Estado de Querétaro</t>
  </si>
  <si>
    <t>Bajo protesta de decir verdad declaramos que los Estados Financieros y sus notas, son razonablemente correctos y son responsabilidad del emisor.</t>
  </si>
  <si>
    <t>Del 01 de enero al 30 de Junio de 2025</t>
  </si>
  <si>
    <t>D</t>
  </si>
  <si>
    <t>E</t>
  </si>
  <si>
    <t>F</t>
  </si>
  <si>
    <t>G</t>
  </si>
  <si>
    <t>Del 01 de enero al 30 de junio de 2025</t>
  </si>
  <si>
    <t>Estado Analítico del Ejercicio del Presupuesto de Egresos Detallado - LDF Clasificación por Objeto del Gasto</t>
  </si>
  <si>
    <t>Del 01 de enero Al 30 de junio de 2025</t>
  </si>
  <si>
    <t>Subejercido</t>
  </si>
  <si>
    <t xml:space="preserve">Municipio de Corregidora, Querétaro </t>
  </si>
  <si>
    <t>Del 1 de Enero al 30 de Junio del 2025</t>
  </si>
  <si>
    <t>Estado Analítico del Ejercicio del Presupuesto de Egresos Detallado - LDF Clasificación Funcional</t>
  </si>
  <si>
    <t xml:space="preserve">Del 1 de Enero al 30 de Junio de 2025 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</si>
  <si>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</si>
  <si>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</si>
  <si>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</si>
  <si>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</si>
  <si>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</si>
  <si>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</si>
  <si>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</si>
  <si>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</si>
  <si>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</si>
  <si>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30 de junio del 2024</t>
  </si>
  <si>
    <t>Monto pagado de la inversión actualizado al 30 de junio del 2024</t>
  </si>
  <si>
    <t>Saldo pendiente por pagar de la inversión al 30 de junio del 2024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</si>
  <si>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</si>
  <si>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</si>
  <si>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</si>
  <si>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</si>
  <si>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</si>
  <si>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</si>
  <si>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</si>
  <si>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</si>
  <si>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</si>
  <si>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</si>
  <si>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 = g – l)</t>
  </si>
  <si>
    <t>A. Asociaciones Público Privadas (APP’s) (A=a+b+c+d)</t>
  </si>
  <si>
    <t>NADA QUE MANIFESTAR</t>
  </si>
  <si>
    <t>B. Otros Instrumentos (B=a+b+c+d)</t>
  </si>
  <si>
    <t>C. Total de Obligaciones Diferentes de Financiamiento (C=A+B)</t>
  </si>
  <si>
    <t>Bajo protesta de decir verdad declaramos que los Estados Financieros y sus Notas son razonablemente correctos y responsabilidad del emisor</t>
  </si>
  <si>
    <t>Del 01 de enero al 30 de junio del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</si>
</sst>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  <numFmt numFmtId="166" formatCode="#,##0.00_ ;\-#,##0.00\ 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b/>
      <sz val="10"/>
      <color indexed="8"/>
      <name val="Century Gothic"/>
      <family val="2"/>
      <charset val="134"/>
    </font>
    <font>
      <sz val="10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ptos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 Narrow"/>
      <family val="2"/>
    </font>
    <font>
      <sz val="8"/>
      <color rgb="FF000000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44" fontId="0" fillId="0" borderId="0" xfId="0" applyNumberFormat="1"/>
    <xf numFmtId="44" fontId="0" fillId="0" borderId="0" xfId="42" applyFont="1"/>
    <xf numFmtId="0" fontId="20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24" xfId="0" applyFont="1" applyBorder="1" applyAlignment="1">
      <alignment vertical="center"/>
    </xf>
    <xf numFmtId="44" fontId="0" fillId="0" borderId="0" xfId="42" applyFont="1" applyFill="1" applyBorder="1" applyAlignment="1" applyProtection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25" fillId="0" borderId="0" xfId="0" applyFont="1" applyAlignment="1">
      <alignment vertical="center"/>
    </xf>
    <xf numFmtId="0" fontId="24" fillId="36" borderId="25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justify" vertical="center" wrapText="1"/>
    </xf>
    <xf numFmtId="165" fontId="26" fillId="33" borderId="23" xfId="42" applyNumberFormat="1" applyFont="1" applyFill="1" applyBorder="1" applyAlignment="1" applyProtection="1">
      <alignment horizontal="center" vertical="center" wrapText="1"/>
    </xf>
    <xf numFmtId="0" fontId="25" fillId="0" borderId="22" xfId="0" applyFont="1" applyBorder="1" applyAlignment="1">
      <alignment horizontal="left" vertical="center" wrapText="1"/>
    </xf>
    <xf numFmtId="165" fontId="27" fillId="0" borderId="13" xfId="42" applyNumberFormat="1" applyFont="1" applyFill="1" applyBorder="1" applyAlignment="1" applyProtection="1">
      <alignment horizontal="center" vertical="center" wrapText="1"/>
    </xf>
    <xf numFmtId="0" fontId="25" fillId="0" borderId="22" xfId="0" applyFont="1" applyFill="1" applyBorder="1" applyAlignment="1">
      <alignment horizontal="left" vertical="center" wrapText="1"/>
    </xf>
    <xf numFmtId="164" fontId="20" fillId="0" borderId="0" xfId="0" applyNumberFormat="1" applyFont="1" applyAlignment="1">
      <alignment vertical="center"/>
    </xf>
    <xf numFmtId="0" fontId="24" fillId="0" borderId="22" xfId="0" applyFont="1" applyFill="1" applyBorder="1" applyAlignment="1">
      <alignment horizontal="left" vertical="center" wrapText="1"/>
    </xf>
    <xf numFmtId="165" fontId="26" fillId="0" borderId="13" xfId="4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vertical="center"/>
    </xf>
    <xf numFmtId="165" fontId="27" fillId="33" borderId="13" xfId="42" applyNumberFormat="1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>
      <alignment horizontal="left" vertical="center" wrapText="1"/>
    </xf>
    <xf numFmtId="165" fontId="26" fillId="33" borderId="11" xfId="42" applyNumberFormat="1" applyFont="1" applyFill="1" applyBorder="1" applyAlignment="1" applyProtection="1">
      <alignment horizontal="center" vertical="center" wrapText="1"/>
    </xf>
    <xf numFmtId="0" fontId="19" fillId="34" borderId="0" xfId="0" applyFont="1" applyFill="1" applyAlignment="1">
      <alignment horizontal="center" wrapText="1"/>
    </xf>
    <xf numFmtId="44" fontId="0" fillId="0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>
      <alignment horizontal="center" wrapText="1"/>
    </xf>
    <xf numFmtId="0" fontId="24" fillId="0" borderId="0" xfId="0" applyFont="1" applyFill="1" applyBorder="1" applyAlignment="1">
      <alignment horizontal="center" vertical="center" wrapText="1"/>
    </xf>
    <xf numFmtId="0" fontId="28" fillId="0" borderId="0" xfId="0" applyFont="1"/>
    <xf numFmtId="44" fontId="28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 vertical="center"/>
    </xf>
    <xf numFmtId="44" fontId="16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19" fillId="34" borderId="21" xfId="0" applyNumberFormat="1" applyFont="1" applyFill="1" applyBorder="1" applyAlignment="1" applyProtection="1">
      <alignment horizontal="center" vertical="center" wrapText="1"/>
    </xf>
    <xf numFmtId="0" fontId="19" fillId="34" borderId="25" xfId="0" applyNumberFormat="1" applyFont="1" applyFill="1" applyBorder="1" applyAlignment="1" applyProtection="1">
      <alignment horizontal="center" vertical="center" wrapText="1"/>
    </xf>
    <xf numFmtId="0" fontId="19" fillId="34" borderId="19" xfId="0" applyNumberFormat="1" applyFont="1" applyFill="1" applyBorder="1" applyAlignment="1" applyProtection="1">
      <alignment horizontal="center" vertical="center" wrapText="1"/>
    </xf>
    <xf numFmtId="44" fontId="0" fillId="0" borderId="18" xfId="0" applyNumberFormat="1" applyFont="1" applyFill="1" applyBorder="1" applyAlignment="1" applyProtection="1">
      <alignment vertical="center"/>
    </xf>
    <xf numFmtId="44" fontId="0" fillId="0" borderId="23" xfId="0" applyNumberFormat="1" applyFont="1" applyFill="1" applyBorder="1" applyAlignment="1" applyProtection="1">
      <alignment vertical="center"/>
    </xf>
    <xf numFmtId="44" fontId="0" fillId="0" borderId="16" xfId="0" applyNumberFormat="1" applyFont="1" applyFill="1" applyBorder="1" applyAlignment="1" applyProtection="1">
      <alignment vertical="center"/>
    </xf>
    <xf numFmtId="44" fontId="0" fillId="0" borderId="22" xfId="0" applyNumberFormat="1" applyFont="1" applyFill="1" applyBorder="1" applyAlignment="1" applyProtection="1">
      <alignment vertical="center"/>
    </xf>
    <xf numFmtId="44" fontId="0" fillId="0" borderId="13" xfId="0" applyNumberFormat="1" applyFont="1" applyFill="1" applyBorder="1" applyAlignment="1" applyProtection="1">
      <alignment vertical="center"/>
    </xf>
    <xf numFmtId="44" fontId="0" fillId="0" borderId="12" xfId="0" applyNumberFormat="1" applyFont="1" applyFill="1" applyBorder="1" applyAlignment="1" applyProtection="1">
      <alignment vertical="center"/>
    </xf>
    <xf numFmtId="44" fontId="0" fillId="37" borderId="22" xfId="0" applyNumberFormat="1" applyFont="1" applyFill="1" applyBorder="1" applyAlignment="1" applyProtection="1">
      <alignment vertical="center"/>
    </xf>
    <xf numFmtId="44" fontId="0" fillId="0" borderId="15" xfId="0" applyNumberFormat="1" applyFont="1" applyFill="1" applyBorder="1" applyAlignment="1" applyProtection="1">
      <alignment vertical="center"/>
    </xf>
    <xf numFmtId="44" fontId="0" fillId="0" borderId="11" xfId="0" applyNumberFormat="1" applyFont="1" applyFill="1" applyBorder="1" applyAlignment="1" applyProtection="1">
      <alignment vertical="center"/>
    </xf>
    <xf numFmtId="44" fontId="0" fillId="0" borderId="10" xfId="0" applyNumberFormat="1" applyFont="1" applyFill="1" applyBorder="1" applyAlignment="1" applyProtection="1">
      <alignment vertical="center"/>
    </xf>
    <xf numFmtId="0" fontId="19" fillId="34" borderId="23" xfId="0" applyNumberFormat="1" applyFont="1" applyFill="1" applyBorder="1" applyAlignment="1" applyProtection="1">
      <alignment horizontal="center" vertical="center" wrapText="1"/>
    </xf>
    <xf numFmtId="44" fontId="0" fillId="37" borderId="13" xfId="0" applyNumberFormat="1" applyFont="1" applyFill="1" applyBorder="1" applyAlignment="1" applyProtection="1">
      <alignment vertical="center"/>
    </xf>
    <xf numFmtId="0" fontId="19" fillId="34" borderId="2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8" fillId="33" borderId="0" xfId="0" applyNumberFormat="1" applyFont="1" applyFill="1" applyBorder="1" applyAlignment="1" applyProtection="1">
      <alignment horizontal="left" vertical="center" wrapText="1"/>
    </xf>
    <xf numFmtId="0" fontId="19" fillId="34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44" fontId="0" fillId="0" borderId="0" xfId="0" applyNumberFormat="1" applyFon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9" fillId="36" borderId="12" xfId="0" applyFont="1" applyFill="1" applyBorder="1" applyAlignment="1">
      <alignment horizontal="center" vertical="center" wrapText="1"/>
    </xf>
    <xf numFmtId="0" fontId="29" fillId="36" borderId="10" xfId="0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left" vertical="center" wrapText="1"/>
    </xf>
    <xf numFmtId="165" fontId="30" fillId="33" borderId="23" xfId="42" applyNumberFormat="1" applyFont="1" applyFill="1" applyBorder="1" applyAlignment="1" applyProtection="1">
      <alignment horizontal="center" vertical="center" wrapText="1"/>
    </xf>
    <xf numFmtId="0" fontId="20" fillId="0" borderId="22" xfId="0" applyFont="1" applyBorder="1" applyAlignment="1">
      <alignment horizontal="left" vertical="center" wrapText="1"/>
    </xf>
    <xf numFmtId="165" fontId="30" fillId="33" borderId="13" xfId="42" applyNumberFormat="1" applyFont="1" applyFill="1" applyBorder="1" applyAlignment="1" applyProtection="1">
      <alignment horizontal="center" vertical="center" wrapText="1"/>
    </xf>
    <xf numFmtId="165" fontId="30" fillId="33" borderId="22" xfId="42" applyNumberFormat="1" applyFont="1" applyFill="1" applyBorder="1" applyAlignment="1" applyProtection="1">
      <alignment horizontal="center" vertical="center" wrapText="1"/>
    </xf>
    <xf numFmtId="165" fontId="30" fillId="33" borderId="12" xfId="42" applyNumberFormat="1" applyFont="1" applyFill="1" applyBorder="1" applyAlignment="1" applyProtection="1">
      <alignment horizontal="center" vertical="center" wrapText="1"/>
    </xf>
    <xf numFmtId="0" fontId="29" fillId="0" borderId="15" xfId="0" applyFont="1" applyBorder="1" applyAlignment="1">
      <alignment horizontal="left" vertical="center" wrapText="1"/>
    </xf>
    <xf numFmtId="165" fontId="30" fillId="33" borderId="11" xfId="42" applyNumberFormat="1" applyFont="1" applyFill="1" applyBorder="1" applyAlignment="1" applyProtection="1">
      <alignment horizontal="center" vertical="center" wrapText="1"/>
    </xf>
    <xf numFmtId="0" fontId="24" fillId="36" borderId="13" xfId="0" applyFont="1" applyFill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justify" vertical="center" wrapText="1"/>
    </xf>
    <xf numFmtId="0" fontId="32" fillId="0" borderId="16" xfId="0" applyFont="1" applyBorder="1" applyAlignment="1">
      <alignment horizontal="justify" vertical="center" wrapText="1"/>
    </xf>
    <xf numFmtId="0" fontId="32" fillId="0" borderId="23" xfId="0" applyFont="1" applyBorder="1" applyAlignment="1">
      <alignment horizontal="justify" vertical="center" wrapText="1"/>
    </xf>
    <xf numFmtId="0" fontId="24" fillId="0" borderId="13" xfId="0" applyFont="1" applyBorder="1" applyAlignment="1">
      <alignment horizontal="left" vertical="center" wrapText="1"/>
    </xf>
    <xf numFmtId="166" fontId="24" fillId="0" borderId="12" xfId="45" applyNumberFormat="1" applyFont="1" applyBorder="1" applyAlignment="1">
      <alignment horizontal="right" vertical="center" wrapText="1"/>
    </xf>
    <xf numFmtId="166" fontId="24" fillId="0" borderId="13" xfId="45" applyNumberFormat="1" applyFont="1" applyBorder="1" applyAlignment="1">
      <alignment horizontal="right" vertical="center" wrapText="1"/>
    </xf>
    <xf numFmtId="0" fontId="25" fillId="0" borderId="13" xfId="0" applyFont="1" applyBorder="1" applyAlignment="1">
      <alignment horizontal="left" vertical="center" wrapText="1"/>
    </xf>
    <xf numFmtId="166" fontId="25" fillId="0" borderId="13" xfId="45" applyNumberFormat="1" applyFont="1" applyBorder="1" applyAlignment="1">
      <alignment horizontal="right" vertical="center" wrapText="1"/>
    </xf>
    <xf numFmtId="166" fontId="25" fillId="0" borderId="12" xfId="45" applyNumberFormat="1" applyFont="1" applyBorder="1" applyAlignment="1">
      <alignment horizontal="right" vertical="center" wrapText="1"/>
    </xf>
    <xf numFmtId="166" fontId="0" fillId="0" borderId="13" xfId="45" applyNumberFormat="1" applyFont="1" applyBorder="1"/>
    <xf numFmtId="0" fontId="25" fillId="0" borderId="13" xfId="0" applyFont="1" applyBorder="1" applyAlignment="1">
      <alignment horizontal="left" vertical="center" wrapText="1" indent="1"/>
    </xf>
    <xf numFmtId="0" fontId="25" fillId="0" borderId="11" xfId="0" applyFont="1" applyBorder="1" applyAlignment="1">
      <alignment horizontal="justify" vertical="center" wrapText="1"/>
    </xf>
    <xf numFmtId="164" fontId="24" fillId="0" borderId="10" xfId="0" applyNumberFormat="1" applyFont="1" applyBorder="1" applyAlignment="1">
      <alignment horizontal="justify" vertical="center" wrapText="1"/>
    </xf>
    <xf numFmtId="164" fontId="24" fillId="0" borderId="11" xfId="0" applyNumberFormat="1" applyFont="1" applyBorder="1" applyAlignment="1">
      <alignment horizontal="justify" vertical="center" wrapText="1"/>
    </xf>
    <xf numFmtId="0" fontId="0" fillId="35" borderId="0" xfId="0" applyFill="1"/>
    <xf numFmtId="0" fontId="18" fillId="33" borderId="0" xfId="0" applyFont="1" applyFill="1" applyAlignment="1">
      <alignment horizontal="center" wrapText="1"/>
    </xf>
    <xf numFmtId="44" fontId="0" fillId="0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center" wrapText="1"/>
    </xf>
    <xf numFmtId="0" fontId="0" fillId="35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>
      <alignment horizontal="center" wrapText="1"/>
    </xf>
    <xf numFmtId="0" fontId="31" fillId="38" borderId="0" xfId="0" applyFont="1" applyFill="1" applyBorder="1" applyAlignment="1">
      <alignment horizontal="center" vertical="center"/>
    </xf>
    <xf numFmtId="0" fontId="31" fillId="38" borderId="0" xfId="0" applyFont="1" applyFill="1" applyBorder="1" applyAlignment="1">
      <alignment horizontal="center" vertical="center" wrapText="1"/>
    </xf>
    <xf numFmtId="166" fontId="33" fillId="0" borderId="21" xfId="45" applyNumberFormat="1" applyFont="1" applyBorder="1" applyAlignment="1">
      <alignment horizontal="center" vertical="center" wrapText="1"/>
    </xf>
    <xf numFmtId="166" fontId="33" fillId="0" borderId="20" xfId="45" applyNumberFormat="1" applyFont="1" applyBorder="1" applyAlignment="1">
      <alignment horizontal="center" vertical="center" wrapText="1"/>
    </xf>
    <xf numFmtId="166" fontId="33" fillId="0" borderId="19" xfId="45" applyNumberFormat="1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34" borderId="21" xfId="0" applyNumberFormat="1" applyFont="1" applyFill="1" applyBorder="1" applyAlignment="1" applyProtection="1">
      <alignment horizontal="center" vertical="center" wrapText="1"/>
    </xf>
    <xf numFmtId="0" fontId="19" fillId="34" borderId="19" xfId="0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0" fillId="35" borderId="0" xfId="0" applyNumberFormat="1" applyFont="1" applyFill="1" applyBorder="1" applyAlignment="1" applyProtection="1">
      <alignment vertical="center"/>
    </xf>
    <xf numFmtId="0" fontId="19" fillId="34" borderId="26" xfId="0" applyNumberFormat="1" applyFont="1" applyFill="1" applyBorder="1" applyAlignment="1" applyProtection="1">
      <alignment horizontal="center" vertical="center" wrapText="1"/>
    </xf>
    <xf numFmtId="0" fontId="19" fillId="34" borderId="26" xfId="0" applyNumberFormat="1" applyFont="1" applyFill="1" applyBorder="1" applyAlignment="1" applyProtection="1">
      <alignment horizontal="center" wrapText="1"/>
    </xf>
    <xf numFmtId="0" fontId="0" fillId="35" borderId="0" xfId="0" applyNumberFormat="1" applyFont="1" applyFill="1" applyBorder="1" applyAlignment="1" applyProtection="1">
      <alignment horizontal="center" vertical="center"/>
    </xf>
    <xf numFmtId="0" fontId="24" fillId="36" borderId="23" xfId="0" applyFont="1" applyFill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 wrapText="1"/>
    </xf>
    <xf numFmtId="0" fontId="24" fillId="36" borderId="21" xfId="0" applyFont="1" applyFill="1" applyBorder="1" applyAlignment="1">
      <alignment horizontal="center" vertical="center" wrapText="1"/>
    </xf>
    <xf numFmtId="0" fontId="24" fillId="36" borderId="20" xfId="0" applyFont="1" applyFill="1" applyBorder="1" applyAlignment="1">
      <alignment horizontal="center" vertical="center" wrapText="1"/>
    </xf>
    <xf numFmtId="0" fontId="24" fillId="36" borderId="19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9" fillId="36" borderId="23" xfId="0" applyFont="1" applyFill="1" applyBorder="1" applyAlignment="1">
      <alignment horizontal="center" vertical="center" wrapText="1"/>
    </xf>
    <xf numFmtId="0" fontId="29" fillId="36" borderId="11" xfId="0" applyFont="1" applyFill="1" applyBorder="1" applyAlignment="1">
      <alignment horizontal="center" vertical="center" wrapText="1"/>
    </xf>
    <xf numFmtId="0" fontId="29" fillId="36" borderId="21" xfId="0" applyFont="1" applyFill="1" applyBorder="1" applyAlignment="1">
      <alignment horizontal="center" vertical="center" wrapText="1"/>
    </xf>
    <xf numFmtId="0" fontId="29" fillId="36" borderId="20" xfId="0" applyFont="1" applyFill="1" applyBorder="1" applyAlignment="1">
      <alignment horizontal="center" vertical="center" wrapText="1"/>
    </xf>
    <xf numFmtId="0" fontId="29" fillId="36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5" builtinId="3"/>
    <cellStyle name="Moneda" xfId="42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1562100</xdr:colOff>
      <xdr:row>0</xdr:row>
      <xdr:rowOff>28575</xdr:rowOff>
    </xdr:from>
    <xdr:to>
      <xdr:col>0</xdr:col>
      <xdr:colOff>2653413</xdr:colOff>
      <xdr:row>5</xdr:row>
      <xdr:rowOff>84388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0888AF-93A9-4C79-9235-52050A329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28575"/>
          <a:ext cx="1083469" cy="1008313"/>
        </a:xfrm>
        <a:prstGeom prst="rect">
          <a:avLst/>
        </a:prstGeom>
      </xdr:spPr>
    </xdr:pic>
    <xdr:clientData/>
  </xdr:twoCellAnchor>
  <xdr:twoCellAnchor editAs="oneCell">
    <xdr:from>
      <xdr:col>4</xdr:col>
      <xdr:colOff>1133475</xdr:colOff>
      <xdr:row>0</xdr:row>
      <xdr:rowOff>104775</xdr:rowOff>
    </xdr:from>
    <xdr:to>
      <xdr:col>5</xdr:col>
      <xdr:colOff>989438</xdr:colOff>
      <xdr:row>4</xdr:row>
      <xdr:rowOff>172623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45C7EF-2F15-4FB1-87D8-1AF0F9256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0" y="104775"/>
          <a:ext cx="1850050" cy="8298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197225</xdr:colOff>
      <xdr:row>0</xdr:row>
      <xdr:rowOff>80681</xdr:rowOff>
    </xdr:from>
    <xdr:to>
      <xdr:col>0</xdr:col>
      <xdr:colOff>1037108</xdr:colOff>
      <xdr:row>6</xdr:row>
      <xdr:rowOff>5080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225" y="80681"/>
          <a:ext cx="836708" cy="1051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290261</xdr:colOff>
      <xdr:row>0</xdr:row>
      <xdr:rowOff>43915</xdr:rowOff>
    </xdr:from>
    <xdr:to>
      <xdr:col>1</xdr:col>
      <xdr:colOff>1484415</xdr:colOff>
      <xdr:row>4</xdr:row>
      <xdr:rowOff>191833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729" y="43915"/>
          <a:ext cx="1194154" cy="1137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1199029</xdr:colOff>
      <xdr:row>0</xdr:row>
      <xdr:rowOff>105095</xdr:rowOff>
    </xdr:from>
    <xdr:to>
      <xdr:col>6</xdr:col>
      <xdr:colOff>1030941</xdr:colOff>
      <xdr:row>5</xdr:row>
      <xdr:rowOff>142520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3854" y="105095"/>
          <a:ext cx="1355912" cy="98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593912</xdr:colOff>
      <xdr:row>0</xdr:row>
      <xdr:rowOff>11207</xdr:rowOff>
    </xdr:from>
    <xdr:to>
      <xdr:col>0</xdr:col>
      <xdr:colOff>1755321</xdr:colOff>
      <xdr:row>5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912" y="11207"/>
          <a:ext cx="1161409" cy="1159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215153</xdr:colOff>
      <xdr:row>0</xdr:row>
      <xdr:rowOff>98612</xdr:rowOff>
    </xdr:from>
    <xdr:to>
      <xdr:col>0</xdr:col>
      <xdr:colOff>1304707</xdr:colOff>
      <xdr:row>6</xdr:row>
      <xdr:rowOff>15626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153" y="98612"/>
          <a:ext cx="1100544" cy="10028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396343</xdr:colOff>
      <xdr:row>0</xdr:row>
      <xdr:rowOff>54980</xdr:rowOff>
    </xdr:from>
    <xdr:to>
      <xdr:col>1</xdr:col>
      <xdr:colOff>1681660</xdr:colOff>
      <xdr:row>6</xdr:row>
      <xdr:rowOff>38980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618" y="54980"/>
          <a:ext cx="1295402" cy="955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98612</xdr:colOff>
      <xdr:row>0</xdr:row>
      <xdr:rowOff>26894</xdr:rowOff>
    </xdr:from>
    <xdr:to>
      <xdr:col>0</xdr:col>
      <xdr:colOff>1181838</xdr:colOff>
      <xdr:row>5</xdr:row>
      <xdr:rowOff>124883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2" y="26894"/>
          <a:ext cx="1100544" cy="10028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247183</xdr:colOff>
      <xdr:row>0</xdr:row>
      <xdr:rowOff>125942</xdr:rowOff>
    </xdr:from>
    <xdr:to>
      <xdr:col>1</xdr:col>
      <xdr:colOff>1349087</xdr:colOff>
      <xdr:row>6</xdr:row>
      <xdr:rowOff>50800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183" y="125942"/>
          <a:ext cx="1100544" cy="896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queline.solorio/Desktop/JACQUELINE%202021-2024/TARJETAS%20INFORMATIVAS/LDF/Formatos-Ley-Disciplina-Financi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Querétaro</v>
          </cell>
        </row>
        <row r="7">
          <cell r="C7" t="str">
            <v>ORGANISMO, Gobierno del Estado de Querétaro (a)</v>
          </cell>
        </row>
        <row r="14">
          <cell r="C14" t="str">
            <v>Al 31 de diciembre de 2016 y al 30 de marzo de 2017 (b)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="85" workbookViewId="0">
      <selection activeCell="A16" sqref="A16"/>
    </sheetView>
  </sheetViews>
  <sheetFormatPr baseColWidth="10" defaultColWidth="12.7109375" defaultRowHeight="14.65" customHeight="1"/>
  <cols>
    <col min="1" max="1" width="106.42578125" customWidth="1"/>
    <col min="2" max="3" width="30" bestFit="1" customWidth="1"/>
    <col min="4" max="4" width="139.42578125" customWidth="1"/>
    <col min="5" max="5" width="30" bestFit="1" customWidth="1"/>
    <col min="6" max="6" width="29.140625" bestFit="1" customWidth="1"/>
  </cols>
  <sheetData>
    <row r="1" spans="1:6" ht="15.4" customHeight="1">
      <c r="A1" s="89" t="s">
        <v>41</v>
      </c>
      <c r="B1" s="89"/>
      <c r="C1" s="89"/>
      <c r="D1" s="89"/>
      <c r="E1" s="89"/>
      <c r="F1" s="89"/>
    </row>
    <row r="2" spans="1:6" ht="15.4" customHeight="1">
      <c r="A2" s="89" t="s">
        <v>40</v>
      </c>
      <c r="B2" s="89"/>
      <c r="C2" s="89"/>
      <c r="D2" s="89"/>
      <c r="E2" s="89"/>
      <c r="F2" s="89"/>
    </row>
    <row r="3" spans="1:6" ht="15.4" customHeight="1">
      <c r="A3" s="89" t="s">
        <v>39</v>
      </c>
      <c r="B3" s="89"/>
      <c r="C3" s="89"/>
      <c r="D3" s="89"/>
      <c r="E3" s="89"/>
      <c r="F3" s="89"/>
    </row>
    <row r="4" spans="1:6" ht="15.4" customHeight="1">
      <c r="A4" s="89" t="s">
        <v>320</v>
      </c>
      <c r="B4" s="89"/>
      <c r="C4" s="89"/>
      <c r="D4" s="89"/>
      <c r="E4" s="89"/>
      <c r="F4" s="89"/>
    </row>
    <row r="5" spans="1:6" ht="15.4" customHeight="1">
      <c r="A5" s="89" t="s">
        <v>441</v>
      </c>
      <c r="B5" s="89"/>
      <c r="C5" s="89"/>
      <c r="D5" s="89"/>
      <c r="E5" s="89"/>
      <c r="F5" s="89"/>
    </row>
    <row r="6" spans="1:6" ht="15.4" customHeight="1">
      <c r="A6" s="89" t="s">
        <v>0</v>
      </c>
      <c r="B6" s="89"/>
      <c r="C6" s="89"/>
      <c r="D6" s="89"/>
      <c r="E6" s="89"/>
      <c r="F6" s="89"/>
    </row>
    <row r="7" spans="1:6" ht="14.65" customHeight="1">
      <c r="A7" s="24" t="s">
        <v>1</v>
      </c>
      <c r="B7" s="24" t="s">
        <v>442</v>
      </c>
      <c r="C7" s="24" t="s">
        <v>321</v>
      </c>
      <c r="D7" s="24" t="s">
        <v>322</v>
      </c>
      <c r="E7" s="24" t="s">
        <v>442</v>
      </c>
      <c r="F7" s="24" t="s">
        <v>321</v>
      </c>
    </row>
    <row r="8" spans="1:6" ht="14.65" customHeight="1">
      <c r="A8" t="s">
        <v>323</v>
      </c>
      <c r="B8" t="s">
        <v>324</v>
      </c>
      <c r="C8" t="s">
        <v>324</v>
      </c>
      <c r="D8" t="s">
        <v>325</v>
      </c>
      <c r="E8" t="s">
        <v>324</v>
      </c>
      <c r="F8" t="s">
        <v>324</v>
      </c>
    </row>
    <row r="9" spans="1:6" ht="14.65" customHeight="1">
      <c r="A9" t="s">
        <v>326</v>
      </c>
      <c r="B9" t="s">
        <v>324</v>
      </c>
      <c r="C9" t="s">
        <v>324</v>
      </c>
      <c r="D9" t="s">
        <v>327</v>
      </c>
      <c r="E9" t="s">
        <v>324</v>
      </c>
      <c r="F9" t="s">
        <v>324</v>
      </c>
    </row>
    <row r="10" spans="1:6" ht="14.65" customHeight="1">
      <c r="A10" s="28" t="s">
        <v>328</v>
      </c>
      <c r="B10" s="29">
        <f>+B11+B12+B13+B14+B15+B16+B17</f>
        <v>668820856.398</v>
      </c>
      <c r="C10" s="29">
        <v>419415748.20999998</v>
      </c>
      <c r="D10" s="28" t="s">
        <v>329</v>
      </c>
      <c r="E10" s="29">
        <f>+E11+E12+E13+E14+E15+E16+E17+E18+E19</f>
        <v>15047582.059876835</v>
      </c>
      <c r="F10" s="1">
        <v>48635294.659999996</v>
      </c>
    </row>
    <row r="11" spans="1:6" ht="14.65" customHeight="1">
      <c r="A11" t="s">
        <v>330</v>
      </c>
      <c r="B11" s="1">
        <v>85000</v>
      </c>
      <c r="C11" s="1">
        <v>158000</v>
      </c>
      <c r="D11" t="s">
        <v>331</v>
      </c>
      <c r="E11" s="1">
        <v>84975.71</v>
      </c>
      <c r="F11" s="1">
        <v>0</v>
      </c>
    </row>
    <row r="12" spans="1:6" ht="14.65" customHeight="1">
      <c r="A12" t="s">
        <v>332</v>
      </c>
      <c r="B12" s="1">
        <v>668717329.76800001</v>
      </c>
      <c r="C12" s="1">
        <v>419241882.88499999</v>
      </c>
      <c r="D12" t="s">
        <v>333</v>
      </c>
      <c r="E12" s="1">
        <v>1124785.43</v>
      </c>
      <c r="F12" s="1">
        <v>30059847.649999999</v>
      </c>
    </row>
    <row r="13" spans="1:6" ht="14.65" customHeight="1">
      <c r="A13" t="s">
        <v>334</v>
      </c>
      <c r="B13" s="1">
        <v>0</v>
      </c>
      <c r="C13" s="1">
        <v>0</v>
      </c>
      <c r="D13" t="s">
        <v>335</v>
      </c>
      <c r="E13" s="1">
        <v>2.6268358207914302E-3</v>
      </c>
      <c r="F13" s="1">
        <v>0</v>
      </c>
    </row>
    <row r="14" spans="1:6" ht="14.65" customHeight="1">
      <c r="A14" t="s">
        <v>336</v>
      </c>
      <c r="B14" s="1">
        <v>18526.63</v>
      </c>
      <c r="C14" s="1">
        <v>15865.325000000001</v>
      </c>
      <c r="D14" t="s">
        <v>337</v>
      </c>
      <c r="E14" s="1">
        <v>0</v>
      </c>
      <c r="F14" s="1">
        <v>0</v>
      </c>
    </row>
    <row r="15" spans="1:6" ht="14.65" customHeight="1">
      <c r="A15" t="s">
        <v>338</v>
      </c>
      <c r="B15" s="1">
        <v>0</v>
      </c>
      <c r="C15" s="1">
        <v>0</v>
      </c>
      <c r="D15" t="s">
        <v>339</v>
      </c>
      <c r="E15" s="1">
        <v>6000</v>
      </c>
      <c r="F15" s="1">
        <v>148500</v>
      </c>
    </row>
    <row r="16" spans="1:6" ht="14.65" customHeight="1">
      <c r="A16" t="s">
        <v>340</v>
      </c>
      <c r="B16" s="1">
        <v>0</v>
      </c>
      <c r="C16" s="1">
        <v>0</v>
      </c>
      <c r="D16" t="s">
        <v>341</v>
      </c>
      <c r="E16" s="1">
        <v>0</v>
      </c>
      <c r="F16" s="1">
        <v>0</v>
      </c>
    </row>
    <row r="17" spans="1:6" ht="14.65" customHeight="1">
      <c r="A17" t="s">
        <v>342</v>
      </c>
      <c r="B17" s="1">
        <v>0</v>
      </c>
      <c r="C17" s="1">
        <v>0</v>
      </c>
      <c r="D17" t="s">
        <v>343</v>
      </c>
      <c r="E17" s="1">
        <v>13745147.47725</v>
      </c>
      <c r="F17" s="1">
        <v>15631757.82</v>
      </c>
    </row>
    <row r="18" spans="1:6" ht="14.65" customHeight="1">
      <c r="A18" s="28" t="s">
        <v>344</v>
      </c>
      <c r="B18" s="29">
        <f>+B19+B20+B21+B22+B23+B24+B25</f>
        <v>9219932.4199999999</v>
      </c>
      <c r="C18" s="29">
        <v>10476179.16</v>
      </c>
      <c r="D18" t="s">
        <v>345</v>
      </c>
      <c r="E18" s="1">
        <v>0</v>
      </c>
      <c r="F18" s="1">
        <v>0</v>
      </c>
    </row>
    <row r="19" spans="1:6" ht="14.65" customHeight="1">
      <c r="A19" t="s">
        <v>346</v>
      </c>
      <c r="B19" s="1">
        <v>0</v>
      </c>
      <c r="C19" s="1">
        <v>0</v>
      </c>
      <c r="D19" t="s">
        <v>347</v>
      </c>
      <c r="E19" s="1">
        <v>86673.44</v>
      </c>
      <c r="F19" s="1">
        <v>2795189.19</v>
      </c>
    </row>
    <row r="20" spans="1:6" ht="14.65" customHeight="1">
      <c r="A20" t="s">
        <v>348</v>
      </c>
      <c r="B20" s="1">
        <v>0</v>
      </c>
      <c r="C20" s="1">
        <v>0</v>
      </c>
      <c r="D20" s="28" t="s">
        <v>349</v>
      </c>
      <c r="E20" s="29">
        <f>+E21+E22+E23</f>
        <v>0</v>
      </c>
      <c r="F20" s="1">
        <v>0</v>
      </c>
    </row>
    <row r="21" spans="1:6" ht="14.65" customHeight="1">
      <c r="A21" t="s">
        <v>350</v>
      </c>
      <c r="B21" s="1">
        <v>9189932.4199999999</v>
      </c>
      <c r="C21" s="1">
        <v>8809290.1600000001</v>
      </c>
      <c r="D21" t="s">
        <v>351</v>
      </c>
      <c r="E21" s="1">
        <v>0</v>
      </c>
      <c r="F21" s="1">
        <v>0</v>
      </c>
    </row>
    <row r="22" spans="1:6" ht="14.65" customHeight="1">
      <c r="A22" t="s">
        <v>352</v>
      </c>
      <c r="B22" s="1">
        <v>0</v>
      </c>
      <c r="C22" s="1">
        <v>0</v>
      </c>
      <c r="D22" t="s">
        <v>353</v>
      </c>
      <c r="E22" s="1">
        <v>0</v>
      </c>
      <c r="F22" s="1">
        <v>0</v>
      </c>
    </row>
    <row r="23" spans="1:6" ht="14.65" customHeight="1">
      <c r="A23" t="s">
        <v>354</v>
      </c>
      <c r="B23" s="1">
        <v>30000</v>
      </c>
      <c r="C23" s="1">
        <v>50000</v>
      </c>
      <c r="D23" t="s">
        <v>355</v>
      </c>
      <c r="E23" s="1">
        <v>0</v>
      </c>
      <c r="F23" s="1">
        <v>0</v>
      </c>
    </row>
    <row r="24" spans="1:6" ht="14.65" customHeight="1">
      <c r="A24" t="s">
        <v>356</v>
      </c>
      <c r="B24" s="1">
        <v>0</v>
      </c>
      <c r="C24" s="1">
        <v>0</v>
      </c>
      <c r="D24" s="28" t="s">
        <v>357</v>
      </c>
      <c r="E24" s="29">
        <f>+E25+E26</f>
        <v>0</v>
      </c>
      <c r="F24" s="1">
        <v>7818180</v>
      </c>
    </row>
    <row r="25" spans="1:6" ht="14.65" customHeight="1">
      <c r="A25" t="s">
        <v>358</v>
      </c>
      <c r="B25" s="1">
        <v>0</v>
      </c>
      <c r="C25" s="1">
        <v>1616889</v>
      </c>
      <c r="D25" t="s">
        <v>359</v>
      </c>
      <c r="E25" s="6">
        <v>0</v>
      </c>
      <c r="F25" s="1">
        <v>7818180</v>
      </c>
    </row>
    <row r="26" spans="1:6" ht="14.65" customHeight="1">
      <c r="A26" s="28" t="s">
        <v>360</v>
      </c>
      <c r="B26" s="29">
        <f>+B27+B28+B29+B30+B31</f>
        <v>20602847.036476798</v>
      </c>
      <c r="C26" s="29">
        <v>20683495.579999998</v>
      </c>
      <c r="D26" t="s">
        <v>361</v>
      </c>
      <c r="E26" s="1">
        <v>0</v>
      </c>
      <c r="F26" s="1">
        <v>0</v>
      </c>
    </row>
    <row r="27" spans="1:6" ht="14.65" customHeight="1">
      <c r="A27" t="s">
        <v>362</v>
      </c>
      <c r="B27" s="1">
        <v>0</v>
      </c>
      <c r="C27" s="1">
        <v>0</v>
      </c>
      <c r="D27" s="28" t="s">
        <v>363</v>
      </c>
      <c r="E27" s="29">
        <v>0</v>
      </c>
      <c r="F27" s="1">
        <v>0</v>
      </c>
    </row>
    <row r="28" spans="1:6" ht="14.65" customHeight="1">
      <c r="A28" t="s">
        <v>364</v>
      </c>
      <c r="B28" s="1">
        <v>0</v>
      </c>
      <c r="C28" s="1">
        <v>0</v>
      </c>
      <c r="D28" s="28" t="s">
        <v>365</v>
      </c>
      <c r="E28" s="29">
        <f>+E29+E30+E31</f>
        <v>0</v>
      </c>
      <c r="F28" s="1">
        <v>0</v>
      </c>
    </row>
    <row r="29" spans="1:6" ht="14.65" customHeight="1">
      <c r="A29" t="s">
        <v>366</v>
      </c>
      <c r="B29" s="1">
        <v>1253000</v>
      </c>
      <c r="C29" s="1">
        <v>0</v>
      </c>
      <c r="D29" t="s">
        <v>367</v>
      </c>
      <c r="E29" s="1">
        <v>0</v>
      </c>
      <c r="F29" s="1">
        <v>0</v>
      </c>
    </row>
    <row r="30" spans="1:6" ht="14.65" customHeight="1">
      <c r="A30" t="s">
        <v>368</v>
      </c>
      <c r="B30" s="1">
        <v>19349847.036476798</v>
      </c>
      <c r="C30" s="1">
        <v>20683495.579999998</v>
      </c>
      <c r="D30" t="s">
        <v>369</v>
      </c>
      <c r="E30" s="1">
        <v>0</v>
      </c>
      <c r="F30" s="1">
        <v>0</v>
      </c>
    </row>
    <row r="31" spans="1:6" ht="14.65" customHeight="1">
      <c r="A31" t="s">
        <v>370</v>
      </c>
      <c r="B31" s="1">
        <v>0</v>
      </c>
      <c r="C31" s="1">
        <v>0</v>
      </c>
      <c r="D31" t="s">
        <v>371</v>
      </c>
      <c r="E31" s="1">
        <v>0</v>
      </c>
      <c r="F31" s="1">
        <v>0</v>
      </c>
    </row>
    <row r="32" spans="1:6" ht="14.65" customHeight="1">
      <c r="A32" s="28" t="s">
        <v>372</v>
      </c>
      <c r="B32" s="29">
        <f>+B33+B34+B35+B36+B37</f>
        <v>0</v>
      </c>
      <c r="C32" s="1">
        <v>0</v>
      </c>
      <c r="D32" s="28" t="s">
        <v>373</v>
      </c>
      <c r="E32" s="29">
        <f>+E33+E34+E35+E36+E37+E38</f>
        <v>0</v>
      </c>
      <c r="F32" s="1">
        <v>0</v>
      </c>
    </row>
    <row r="33" spans="1:6" ht="14.65" customHeight="1">
      <c r="A33" t="s">
        <v>374</v>
      </c>
      <c r="B33" s="1">
        <v>0</v>
      </c>
      <c r="C33" s="1">
        <v>0</v>
      </c>
      <c r="D33" t="s">
        <v>375</v>
      </c>
      <c r="E33" s="1">
        <v>0</v>
      </c>
      <c r="F33" s="1">
        <v>0</v>
      </c>
    </row>
    <row r="34" spans="1:6" ht="14.65" customHeight="1">
      <c r="A34" t="s">
        <v>376</v>
      </c>
      <c r="B34" s="1">
        <v>0</v>
      </c>
      <c r="C34" s="1">
        <v>0</v>
      </c>
      <c r="D34" t="s">
        <v>377</v>
      </c>
      <c r="E34" s="1">
        <v>0</v>
      </c>
      <c r="F34" s="1">
        <v>0</v>
      </c>
    </row>
    <row r="35" spans="1:6" ht="14.65" customHeight="1">
      <c r="A35" t="s">
        <v>378</v>
      </c>
      <c r="B35" s="1">
        <v>0</v>
      </c>
      <c r="C35" s="1">
        <v>0</v>
      </c>
      <c r="D35" t="s">
        <v>379</v>
      </c>
      <c r="E35" s="1">
        <v>0</v>
      </c>
      <c r="F35" s="1">
        <v>0</v>
      </c>
    </row>
    <row r="36" spans="1:6" ht="14.65" customHeight="1">
      <c r="A36" t="s">
        <v>380</v>
      </c>
      <c r="B36" s="1">
        <v>0</v>
      </c>
      <c r="C36" s="1">
        <v>0</v>
      </c>
      <c r="D36" t="s">
        <v>381</v>
      </c>
      <c r="E36" s="1">
        <v>0</v>
      </c>
      <c r="F36" s="1">
        <v>0</v>
      </c>
    </row>
    <row r="37" spans="1:6" ht="14.65" customHeight="1">
      <c r="A37" t="s">
        <v>382</v>
      </c>
      <c r="B37" s="1">
        <v>0</v>
      </c>
      <c r="C37" s="1">
        <v>0</v>
      </c>
      <c r="D37" t="s">
        <v>383</v>
      </c>
      <c r="E37" s="1">
        <v>0</v>
      </c>
      <c r="F37" s="1">
        <v>0</v>
      </c>
    </row>
    <row r="38" spans="1:6" ht="14.65" customHeight="1">
      <c r="A38" s="28" t="s">
        <v>384</v>
      </c>
      <c r="B38" s="29">
        <v>0</v>
      </c>
      <c r="C38" s="1">
        <v>0</v>
      </c>
      <c r="D38" t="s">
        <v>385</v>
      </c>
      <c r="E38" s="1">
        <v>0</v>
      </c>
      <c r="F38" s="1">
        <v>0</v>
      </c>
    </row>
    <row r="39" spans="1:6" ht="14.65" customHeight="1">
      <c r="A39" s="28" t="s">
        <v>386</v>
      </c>
      <c r="B39" s="29">
        <f>+B40+B41</f>
        <v>0</v>
      </c>
      <c r="C39" s="1">
        <v>0</v>
      </c>
      <c r="D39" s="28" t="s">
        <v>387</v>
      </c>
      <c r="E39" s="29">
        <f>+E40+E41+E42</f>
        <v>60352856.421999998</v>
      </c>
      <c r="F39" s="1">
        <v>10064363.210000001</v>
      </c>
    </row>
    <row r="40" spans="1:6" ht="14.65" customHeight="1">
      <c r="A40" t="s">
        <v>388</v>
      </c>
      <c r="B40" s="1">
        <v>0</v>
      </c>
      <c r="C40" s="1">
        <v>0</v>
      </c>
      <c r="D40" t="s">
        <v>389</v>
      </c>
      <c r="E40" s="1">
        <v>196055.76</v>
      </c>
      <c r="F40" s="1">
        <v>0</v>
      </c>
    </row>
    <row r="41" spans="1:6" ht="14.65" customHeight="1">
      <c r="A41" t="s">
        <v>390</v>
      </c>
      <c r="B41" s="1">
        <v>0</v>
      </c>
      <c r="C41" s="1">
        <v>0</v>
      </c>
      <c r="D41" t="s">
        <v>391</v>
      </c>
      <c r="E41" s="1"/>
      <c r="F41" s="1">
        <v>0</v>
      </c>
    </row>
    <row r="42" spans="1:6" ht="14.65" customHeight="1">
      <c r="A42" s="28" t="s">
        <v>392</v>
      </c>
      <c r="B42" s="29">
        <f>+B43+B44+B45+B46</f>
        <v>3913564</v>
      </c>
      <c r="C42" s="29">
        <v>3913557</v>
      </c>
      <c r="D42" t="s">
        <v>393</v>
      </c>
      <c r="E42" s="1">
        <v>60156800.662</v>
      </c>
      <c r="F42" s="1">
        <v>10064363.210000001</v>
      </c>
    </row>
    <row r="43" spans="1:6" ht="14.65" customHeight="1">
      <c r="A43" t="s">
        <v>394</v>
      </c>
      <c r="B43" s="1">
        <v>0</v>
      </c>
      <c r="C43" s="1">
        <v>0</v>
      </c>
      <c r="D43" s="28" t="s">
        <v>395</v>
      </c>
      <c r="E43" s="29">
        <f>+E44+E45+E46</f>
        <v>1358874.74</v>
      </c>
      <c r="F43" s="1">
        <v>890417.49</v>
      </c>
    </row>
    <row r="44" spans="1:6" ht="14.65" customHeight="1">
      <c r="A44" t="s">
        <v>396</v>
      </c>
      <c r="B44" s="1">
        <v>0</v>
      </c>
      <c r="C44" s="1">
        <v>0</v>
      </c>
      <c r="D44" t="s">
        <v>397</v>
      </c>
      <c r="E44" s="1">
        <v>1358874.74</v>
      </c>
      <c r="F44" s="1">
        <v>890417.49</v>
      </c>
    </row>
    <row r="45" spans="1:6" ht="14.65" customHeight="1">
      <c r="A45" t="s">
        <v>398</v>
      </c>
      <c r="B45" s="1">
        <v>3913564</v>
      </c>
      <c r="C45" s="1">
        <v>3913557</v>
      </c>
      <c r="D45" t="s">
        <v>399</v>
      </c>
      <c r="E45" s="1">
        <v>0</v>
      </c>
      <c r="F45" s="1">
        <v>0</v>
      </c>
    </row>
    <row r="46" spans="1:6" ht="14.65" customHeight="1">
      <c r="A46" t="s">
        <v>400</v>
      </c>
      <c r="B46" s="1">
        <v>0</v>
      </c>
      <c r="C46" s="1">
        <v>0</v>
      </c>
      <c r="D46" t="s">
        <v>401</v>
      </c>
      <c r="E46" s="1">
        <v>0</v>
      </c>
      <c r="F46" s="1">
        <v>0</v>
      </c>
    </row>
    <row r="47" spans="1:6" ht="14.65" customHeight="1">
      <c r="A47" s="28" t="s">
        <v>402</v>
      </c>
      <c r="B47" s="29">
        <f>+B10+B18+B26+B32+B38+B39+B42</f>
        <v>702557199.85447681</v>
      </c>
      <c r="C47" s="29">
        <v>454488979.94999999</v>
      </c>
      <c r="D47" s="28" t="s">
        <v>403</v>
      </c>
      <c r="E47" s="29">
        <f>+E10+E24+E27+E28+E32+E39+E43</f>
        <v>76759313.22187683</v>
      </c>
      <c r="F47" s="1">
        <v>67408255.359999999</v>
      </c>
    </row>
    <row r="48" spans="1:6" ht="14.65" customHeight="1">
      <c r="A48" s="28" t="s">
        <v>404</v>
      </c>
      <c r="B48" t="s">
        <v>324</v>
      </c>
      <c r="C48" t="s">
        <v>324</v>
      </c>
      <c r="D48" s="28" t="s">
        <v>405</v>
      </c>
      <c r="E48" t="s">
        <v>324</v>
      </c>
      <c r="F48" t="s">
        <v>324</v>
      </c>
    </row>
    <row r="49" spans="1:6" ht="14.65" customHeight="1">
      <c r="A49" t="s">
        <v>406</v>
      </c>
      <c r="B49" s="1">
        <v>30733167.079999998</v>
      </c>
      <c r="C49" s="1">
        <v>30733167.079999998</v>
      </c>
      <c r="D49" t="s">
        <v>407</v>
      </c>
      <c r="E49" s="1">
        <v>0</v>
      </c>
      <c r="F49" s="1">
        <v>0</v>
      </c>
    </row>
    <row r="50" spans="1:6" ht="14.65" customHeight="1">
      <c r="A50" t="s">
        <v>408</v>
      </c>
      <c r="B50" s="1">
        <v>2656214.89</v>
      </c>
      <c r="C50" s="1">
        <v>2667719.35</v>
      </c>
      <c r="D50" t="s">
        <v>409</v>
      </c>
      <c r="E50" s="1">
        <v>0</v>
      </c>
      <c r="F50" s="1">
        <v>0</v>
      </c>
    </row>
    <row r="51" spans="1:6" ht="14.65" customHeight="1">
      <c r="A51" t="s">
        <v>410</v>
      </c>
      <c r="B51" s="1">
        <v>3259954708.0599999</v>
      </c>
      <c r="C51" s="1">
        <v>3000987864.6999998</v>
      </c>
      <c r="D51" t="s">
        <v>411</v>
      </c>
      <c r="E51" s="1">
        <v>0</v>
      </c>
      <c r="F51" s="1">
        <v>3791261.12</v>
      </c>
    </row>
    <row r="52" spans="1:6" ht="14.65" customHeight="1">
      <c r="A52" t="s">
        <v>412</v>
      </c>
      <c r="B52" s="1">
        <v>442259968.200104</v>
      </c>
      <c r="C52" s="1">
        <v>436914515.68000001</v>
      </c>
      <c r="D52" t="s">
        <v>413</v>
      </c>
      <c r="E52" s="1">
        <v>0</v>
      </c>
      <c r="F52" s="1">
        <v>0</v>
      </c>
    </row>
    <row r="53" spans="1:6" ht="14.65" customHeight="1">
      <c r="A53" t="s">
        <v>414</v>
      </c>
      <c r="B53" s="1">
        <v>87560882.560000002</v>
      </c>
      <c r="C53" s="1">
        <v>86522169.840000004</v>
      </c>
      <c r="D53" t="s">
        <v>415</v>
      </c>
      <c r="E53" s="1">
        <v>0</v>
      </c>
      <c r="F53" s="1">
        <v>0</v>
      </c>
    </row>
    <row r="54" spans="1:6" ht="14.65" customHeight="1">
      <c r="A54" t="s">
        <v>416</v>
      </c>
      <c r="B54" s="1">
        <v>-404788017.414271</v>
      </c>
      <c r="C54" s="1">
        <v>-378659274.07999998</v>
      </c>
      <c r="D54" t="s">
        <v>417</v>
      </c>
      <c r="E54" s="1">
        <v>0</v>
      </c>
      <c r="F54" s="1">
        <v>0</v>
      </c>
    </row>
    <row r="55" spans="1:6" ht="14.65" customHeight="1">
      <c r="A55" t="s">
        <v>418</v>
      </c>
      <c r="B55" s="1">
        <v>0</v>
      </c>
      <c r="C55" s="1">
        <v>0</v>
      </c>
      <c r="D55" s="28" t="s">
        <v>419</v>
      </c>
      <c r="E55" s="29">
        <f>+E49+E50+E51+E52+E53+E54</f>
        <v>0</v>
      </c>
      <c r="F55" s="1">
        <v>3791261.12</v>
      </c>
    </row>
    <row r="56" spans="1:6" ht="14.65" customHeight="1">
      <c r="A56" t="s">
        <v>420</v>
      </c>
      <c r="B56" s="1">
        <v>0</v>
      </c>
      <c r="C56" s="1">
        <v>0</v>
      </c>
      <c r="D56" s="28" t="s">
        <v>421</v>
      </c>
      <c r="E56" s="29">
        <f>+E47+E55</f>
        <v>76759313.22187683</v>
      </c>
      <c r="F56" s="1">
        <v>71199516.480000004</v>
      </c>
    </row>
    <row r="57" spans="1:6" ht="14.65" customHeight="1">
      <c r="A57" t="s">
        <v>422</v>
      </c>
      <c r="B57" s="1">
        <v>13154521.604696</v>
      </c>
      <c r="C57" s="1">
        <v>13154521.6</v>
      </c>
      <c r="D57" t="s">
        <v>423</v>
      </c>
      <c r="E57" t="s">
        <v>324</v>
      </c>
      <c r="F57" t="s">
        <v>324</v>
      </c>
    </row>
    <row r="58" spans="1:6" ht="14.65" customHeight="1">
      <c r="A58" s="28" t="s">
        <v>424</v>
      </c>
      <c r="B58" s="29">
        <f>+B49+B50+B51+B52+B53+B54+B55+B56+B57</f>
        <v>3431531444.9805284</v>
      </c>
      <c r="C58" s="29">
        <v>3192320684.1699996</v>
      </c>
      <c r="D58" s="28" t="s">
        <v>425</v>
      </c>
      <c r="E58" s="29">
        <f>+E59+E60+E61</f>
        <v>1733172536.9200001</v>
      </c>
      <c r="F58" s="1">
        <v>1412971622.23</v>
      </c>
    </row>
    <row r="59" spans="1:6" ht="14.65" customHeight="1">
      <c r="A59" s="28" t="s">
        <v>426</v>
      </c>
      <c r="B59" s="29">
        <f>+B47+B58</f>
        <v>4134088644.8350053</v>
      </c>
      <c r="C59" s="29">
        <v>3646809664.1199994</v>
      </c>
      <c r="D59" t="s">
        <v>427</v>
      </c>
      <c r="E59" s="1">
        <v>2432632.38</v>
      </c>
      <c r="F59" s="1">
        <v>2432632.38</v>
      </c>
    </row>
    <row r="60" spans="1:6" ht="14.65" customHeight="1">
      <c r="D60" t="s">
        <v>428</v>
      </c>
      <c r="E60" s="1">
        <v>1723136704.54</v>
      </c>
      <c r="F60" s="1">
        <v>1410538989.8499999</v>
      </c>
    </row>
    <row r="61" spans="1:6" ht="14.65" customHeight="1">
      <c r="D61" t="s">
        <v>429</v>
      </c>
      <c r="E61" s="1">
        <v>7603200</v>
      </c>
      <c r="F61" s="1">
        <v>0</v>
      </c>
    </row>
    <row r="62" spans="1:6" ht="14.65" customHeight="1">
      <c r="D62" s="28" t="s">
        <v>430</v>
      </c>
      <c r="E62" s="29">
        <f>+E63+E64+E65+E66+E67</f>
        <v>2324156794.6885233</v>
      </c>
      <c r="F62" s="1">
        <v>2316775737.9400001</v>
      </c>
    </row>
    <row r="63" spans="1:6" ht="14.65" customHeight="1">
      <c r="D63" t="s">
        <v>431</v>
      </c>
      <c r="E63" s="1">
        <v>290863045.75217307</v>
      </c>
      <c r="F63" s="1">
        <v>348450376.50999999</v>
      </c>
    </row>
    <row r="64" spans="1:6" ht="14.65" customHeight="1">
      <c r="D64" t="s">
        <v>432</v>
      </c>
      <c r="E64" s="1">
        <v>1860392405.1363499</v>
      </c>
      <c r="F64" s="1">
        <v>1824753396.1600001</v>
      </c>
    </row>
    <row r="65" spans="1:6" ht="14.65" customHeight="1">
      <c r="D65" t="s">
        <v>433</v>
      </c>
      <c r="E65" s="1">
        <v>172901343.80000001</v>
      </c>
      <c r="F65" s="1">
        <v>144533373.16999999</v>
      </c>
    </row>
    <row r="66" spans="1:6" ht="14.65" customHeight="1">
      <c r="D66" t="s">
        <v>434</v>
      </c>
      <c r="E66" s="1">
        <v>0</v>
      </c>
      <c r="F66" s="1">
        <v>0</v>
      </c>
    </row>
    <row r="67" spans="1:6" ht="14.65" customHeight="1">
      <c r="D67" t="s">
        <v>435</v>
      </c>
      <c r="E67" s="1">
        <v>0</v>
      </c>
      <c r="F67" s="1">
        <v>-961407.9</v>
      </c>
    </row>
    <row r="68" spans="1:6" ht="14.65" customHeight="1">
      <c r="D68" s="28" t="s">
        <v>436</v>
      </c>
      <c r="E68" s="29">
        <f>+E69+E70</f>
        <v>0</v>
      </c>
      <c r="F68" s="1">
        <v>0</v>
      </c>
    </row>
    <row r="69" spans="1:6" ht="14.65" customHeight="1">
      <c r="D69" t="s">
        <v>437</v>
      </c>
      <c r="E69" s="1">
        <v>0</v>
      </c>
      <c r="F69" s="1">
        <v>0</v>
      </c>
    </row>
    <row r="70" spans="1:6" ht="14.65" customHeight="1">
      <c r="D70" t="s">
        <v>438</v>
      </c>
      <c r="E70" s="1">
        <v>0</v>
      </c>
      <c r="F70" s="1">
        <v>0</v>
      </c>
    </row>
    <row r="71" spans="1:6" ht="14.65" customHeight="1">
      <c r="D71" t="s">
        <v>439</v>
      </c>
      <c r="E71" s="1">
        <f>+E58+E62+E68</f>
        <v>4057329331.6085234</v>
      </c>
      <c r="F71" s="1">
        <v>3729747360.1700001</v>
      </c>
    </row>
    <row r="72" spans="1:6" ht="14.65" customHeight="1">
      <c r="D72" s="28" t="s">
        <v>440</v>
      </c>
      <c r="E72" s="29">
        <f>+E56+E71</f>
        <v>4134088644.8304</v>
      </c>
      <c r="F72" s="1">
        <v>3800946876.6500001</v>
      </c>
    </row>
    <row r="74" spans="1:6" ht="14.65" customHeight="1">
      <c r="A74" s="30" t="s">
        <v>443</v>
      </c>
      <c r="E74" s="1"/>
    </row>
    <row r="75" spans="1:6" ht="14.65" customHeight="1">
      <c r="A75" s="30" t="s">
        <v>444</v>
      </c>
    </row>
    <row r="76" spans="1:6" ht="4.1500000000000004" customHeight="1">
      <c r="A76" s="88"/>
      <c r="B76" s="88"/>
      <c r="C76" s="88"/>
      <c r="D76" s="88"/>
      <c r="E76" s="88"/>
      <c r="F76" s="88"/>
    </row>
  </sheetData>
  <mergeCells count="7">
    <mergeCell ref="A76:F76"/>
    <mergeCell ref="A1:F1"/>
    <mergeCell ref="A2:F2"/>
    <mergeCell ref="A3:F3"/>
    <mergeCell ref="A4:F4"/>
    <mergeCell ref="A5:F5"/>
    <mergeCell ref="A6:F6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scale="37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view="pageBreakPreview" zoomScale="60" zoomScaleNormal="85" workbookViewId="0">
      <selection activeCell="N28" sqref="N28"/>
    </sheetView>
  </sheetViews>
  <sheetFormatPr baseColWidth="10" defaultColWidth="11.140625" defaultRowHeight="15" customHeight="1"/>
  <cols>
    <col min="1" max="1" width="55.5703125" customWidth="1"/>
    <col min="2" max="8" width="22.28515625" customWidth="1"/>
  </cols>
  <sheetData>
    <row r="1" spans="1:8" ht="15" customHeight="1">
      <c r="A1" s="91" t="s">
        <v>41</v>
      </c>
      <c r="B1" s="91"/>
      <c r="C1" s="91"/>
      <c r="D1" s="91"/>
      <c r="E1" s="91"/>
      <c r="F1" s="91"/>
      <c r="G1" s="91"/>
      <c r="H1" s="91"/>
    </row>
    <row r="2" spans="1:8" ht="15" customHeight="1">
      <c r="A2" s="91" t="s">
        <v>40</v>
      </c>
      <c r="B2" s="91"/>
      <c r="C2" s="91"/>
      <c r="D2" s="91"/>
      <c r="E2" s="91"/>
      <c r="F2" s="91"/>
      <c r="G2" s="91"/>
      <c r="H2" s="91"/>
    </row>
    <row r="3" spans="1:8" ht="15" customHeight="1">
      <c r="A3" s="91" t="s">
        <v>39</v>
      </c>
      <c r="B3" s="91"/>
      <c r="C3" s="91"/>
      <c r="D3" s="91"/>
      <c r="E3" s="91"/>
      <c r="F3" s="91"/>
      <c r="G3" s="91"/>
      <c r="H3" s="91"/>
    </row>
    <row r="4" spans="1:8" ht="15" customHeight="1">
      <c r="A4" s="91" t="s">
        <v>38</v>
      </c>
      <c r="B4" s="91"/>
      <c r="C4" s="91"/>
      <c r="D4" s="91"/>
      <c r="E4" s="91"/>
      <c r="F4" s="91"/>
      <c r="G4" s="91"/>
      <c r="H4" s="91"/>
    </row>
    <row r="5" spans="1:8" ht="15" customHeight="1">
      <c r="A5" s="91" t="s">
        <v>445</v>
      </c>
      <c r="B5" s="91"/>
      <c r="C5" s="91"/>
      <c r="D5" s="91"/>
      <c r="E5" s="91"/>
      <c r="F5" s="91"/>
      <c r="G5" s="91"/>
      <c r="H5" s="91"/>
    </row>
    <row r="6" spans="1:8" ht="15" customHeight="1">
      <c r="A6" s="91" t="s">
        <v>0</v>
      </c>
      <c r="B6" s="91"/>
      <c r="C6" s="91"/>
      <c r="D6" s="91"/>
      <c r="E6" s="91"/>
      <c r="F6" s="91"/>
      <c r="G6" s="91"/>
      <c r="H6" s="91"/>
    </row>
    <row r="7" spans="1:8" ht="15" customHeight="1">
      <c r="A7" s="26" t="s">
        <v>37</v>
      </c>
      <c r="B7" s="26" t="s">
        <v>295</v>
      </c>
      <c r="C7" s="26" t="s">
        <v>36</v>
      </c>
      <c r="D7" s="26" t="s">
        <v>35</v>
      </c>
      <c r="E7" s="26" t="s">
        <v>34</v>
      </c>
      <c r="F7" s="26" t="s">
        <v>33</v>
      </c>
      <c r="G7" s="26" t="s">
        <v>32</v>
      </c>
      <c r="H7" s="26" t="s">
        <v>31</v>
      </c>
    </row>
    <row r="8" spans="1:8">
      <c r="A8" t="s">
        <v>30</v>
      </c>
      <c r="B8" s="2">
        <v>0</v>
      </c>
      <c r="C8" s="6">
        <v>0</v>
      </c>
      <c r="D8" s="6">
        <v>0</v>
      </c>
      <c r="E8" s="6">
        <v>0</v>
      </c>
      <c r="F8" s="2">
        <v>0</v>
      </c>
      <c r="G8" s="2">
        <v>0</v>
      </c>
      <c r="H8" s="6">
        <v>0</v>
      </c>
    </row>
    <row r="9" spans="1:8">
      <c r="A9" t="s">
        <v>29</v>
      </c>
      <c r="B9" s="2">
        <v>0</v>
      </c>
      <c r="C9" s="6">
        <v>0</v>
      </c>
      <c r="D9" s="6">
        <v>0</v>
      </c>
      <c r="E9" s="6">
        <v>0</v>
      </c>
      <c r="F9" s="2">
        <v>0</v>
      </c>
      <c r="G9" s="2">
        <v>0</v>
      </c>
      <c r="H9" s="6">
        <v>0</v>
      </c>
    </row>
    <row r="10" spans="1:8">
      <c r="A10" t="s">
        <v>28</v>
      </c>
      <c r="B10" s="2">
        <v>0</v>
      </c>
      <c r="C10" s="6">
        <v>0</v>
      </c>
      <c r="D10" s="6">
        <v>0</v>
      </c>
      <c r="E10" s="6">
        <v>0</v>
      </c>
      <c r="F10" s="2">
        <v>0</v>
      </c>
      <c r="G10" s="2">
        <v>0</v>
      </c>
      <c r="H10" s="6">
        <v>0</v>
      </c>
    </row>
    <row r="11" spans="1:8">
      <c r="A11" t="s">
        <v>27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8">
      <c r="A12" t="s">
        <v>26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>
      <c r="A13" t="s">
        <v>25</v>
      </c>
      <c r="B13" s="2">
        <v>0</v>
      </c>
      <c r="C13" s="6">
        <v>0</v>
      </c>
      <c r="D13" s="6">
        <v>0</v>
      </c>
      <c r="E13" s="6">
        <v>0</v>
      </c>
      <c r="F13" s="2">
        <v>0</v>
      </c>
      <c r="G13" s="6">
        <v>0</v>
      </c>
      <c r="H13" s="6">
        <v>0</v>
      </c>
    </row>
    <row r="14" spans="1:8">
      <c r="A14" t="s">
        <v>24</v>
      </c>
      <c r="B14" s="2">
        <v>0</v>
      </c>
      <c r="C14" s="6">
        <v>0</v>
      </c>
      <c r="D14" s="6">
        <v>0</v>
      </c>
      <c r="E14" s="6">
        <v>0</v>
      </c>
      <c r="F14" s="2">
        <v>0</v>
      </c>
      <c r="G14" s="6">
        <v>0</v>
      </c>
      <c r="H14" s="6">
        <v>0</v>
      </c>
    </row>
    <row r="15" spans="1:8">
      <c r="A15" t="s">
        <v>23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>
      <c r="A16" t="s">
        <v>22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>
      <c r="A17" t="s">
        <v>21</v>
      </c>
      <c r="B17" s="2">
        <v>66215627.710000001</v>
      </c>
      <c r="C17" s="6"/>
      <c r="D17" s="2">
        <v>0</v>
      </c>
      <c r="E17" s="6">
        <v>0</v>
      </c>
      <c r="F17" s="2">
        <v>66215627.710000001</v>
      </c>
      <c r="G17" s="6">
        <v>0</v>
      </c>
      <c r="H17" s="6">
        <v>0</v>
      </c>
    </row>
    <row r="18" spans="1:8">
      <c r="A18" t="s">
        <v>20</v>
      </c>
      <c r="B18" s="2">
        <v>66215627.710000001</v>
      </c>
      <c r="C18" s="6">
        <v>0</v>
      </c>
      <c r="D18" s="6">
        <v>0</v>
      </c>
      <c r="E18" s="6">
        <v>0</v>
      </c>
      <c r="F18" s="2">
        <v>66215627.710000001</v>
      </c>
      <c r="G18" s="2"/>
      <c r="H18" s="6">
        <v>0</v>
      </c>
    </row>
    <row r="19" spans="1:8">
      <c r="A19" t="s">
        <v>19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>
      <c r="A20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>
      <c r="A21" t="s">
        <v>17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>
      <c r="A22" t="s">
        <v>16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</row>
    <row r="23" spans="1:8">
      <c r="A23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1:8">
      <c r="A24" t="s">
        <v>14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1:8">
      <c r="A25" t="s">
        <v>13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>
      <c r="A26" t="s">
        <v>12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</row>
    <row r="28" spans="1:8" ht="15" customHeight="1">
      <c r="A28" s="92"/>
      <c r="B28" s="92"/>
      <c r="C28" s="92"/>
      <c r="D28" s="92"/>
      <c r="E28" s="92"/>
      <c r="F28" s="92"/>
      <c r="G28" s="92"/>
      <c r="H28" s="92"/>
    </row>
    <row r="31" spans="1:8">
      <c r="A31" s="26" t="s">
        <v>11</v>
      </c>
      <c r="B31" s="93" t="s">
        <v>10</v>
      </c>
      <c r="C31" s="93"/>
      <c r="D31" s="26" t="s">
        <v>9</v>
      </c>
      <c r="E31" s="26" t="s">
        <v>8</v>
      </c>
      <c r="F31" s="93" t="s">
        <v>7</v>
      </c>
      <c r="G31" s="93"/>
      <c r="H31" s="26" t="s">
        <v>6</v>
      </c>
    </row>
    <row r="32" spans="1:8">
      <c r="A32" t="s">
        <v>5</v>
      </c>
      <c r="B32" s="90">
        <v>0</v>
      </c>
      <c r="C32" s="90"/>
      <c r="D32" s="7">
        <v>0</v>
      </c>
      <c r="E32" s="7">
        <v>0</v>
      </c>
      <c r="F32" s="90">
        <v>0</v>
      </c>
      <c r="G32" s="90"/>
      <c r="H32" s="7">
        <v>0</v>
      </c>
    </row>
    <row r="33" spans="1:8">
      <c r="A33" t="s">
        <v>4</v>
      </c>
      <c r="B33" s="90">
        <v>0</v>
      </c>
      <c r="C33" s="90"/>
      <c r="D33" s="7">
        <v>0</v>
      </c>
      <c r="E33" s="8">
        <v>0</v>
      </c>
      <c r="F33" s="90">
        <v>0</v>
      </c>
      <c r="G33" s="90"/>
      <c r="H33" s="7">
        <v>0</v>
      </c>
    </row>
    <row r="34" spans="1:8">
      <c r="A34" t="s">
        <v>3</v>
      </c>
      <c r="B34" s="90">
        <v>0</v>
      </c>
      <c r="C34" s="90"/>
      <c r="D34" s="7">
        <v>0</v>
      </c>
      <c r="E34" s="7">
        <v>0</v>
      </c>
      <c r="F34" s="90">
        <v>0</v>
      </c>
      <c r="G34" s="90"/>
      <c r="H34" s="7">
        <v>0</v>
      </c>
    </row>
    <row r="35" spans="1:8">
      <c r="A35" t="s">
        <v>2</v>
      </c>
      <c r="B35" s="90">
        <v>0</v>
      </c>
      <c r="C35" s="90"/>
      <c r="D35" s="7">
        <v>0</v>
      </c>
      <c r="E35" s="7">
        <v>0</v>
      </c>
      <c r="F35" s="90">
        <v>0</v>
      </c>
      <c r="G35" s="90"/>
      <c r="H35" s="7">
        <v>0</v>
      </c>
    </row>
    <row r="37" spans="1:8" ht="15" customHeight="1">
      <c r="A37" s="92"/>
      <c r="B37" s="92"/>
      <c r="C37" s="92"/>
      <c r="D37" s="92"/>
      <c r="E37" s="92"/>
      <c r="F37" s="92"/>
      <c r="G37" s="92"/>
      <c r="H37" s="92"/>
    </row>
    <row r="40" spans="1:8">
      <c r="B40" s="31" t="s">
        <v>446</v>
      </c>
      <c r="C40" s="31" t="s">
        <v>447</v>
      </c>
      <c r="D40" s="32" t="s">
        <v>448</v>
      </c>
      <c r="E40" s="31" t="s">
        <v>449</v>
      </c>
    </row>
  </sheetData>
  <mergeCells count="18">
    <mergeCell ref="B34:C34"/>
    <mergeCell ref="F34:G34"/>
    <mergeCell ref="B35:C35"/>
    <mergeCell ref="F35:G35"/>
    <mergeCell ref="A37:H37"/>
    <mergeCell ref="B33:C33"/>
    <mergeCell ref="F33:G33"/>
    <mergeCell ref="A1:H1"/>
    <mergeCell ref="A2:H2"/>
    <mergeCell ref="A3:H3"/>
    <mergeCell ref="A4:H4"/>
    <mergeCell ref="A5:H5"/>
    <mergeCell ref="A6:H6"/>
    <mergeCell ref="A28:H28"/>
    <mergeCell ref="B31:C31"/>
    <mergeCell ref="F31:G31"/>
    <mergeCell ref="B32:C32"/>
    <mergeCell ref="F32:G32"/>
  </mergeCells>
  <pageMargins left="0.69930555555555596" right="0.69930555555555596" top="0.75" bottom="0.75" header="0.3" footer="0.3"/>
  <pageSetup paperSize="5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1"/>
  <sheetViews>
    <sheetView workbookViewId="0">
      <selection activeCell="E16" sqref="E16"/>
    </sheetView>
  </sheetViews>
  <sheetFormatPr baseColWidth="10" defaultRowHeight="15"/>
  <cols>
    <col min="1" max="1" width="1.5703125" customWidth="1"/>
    <col min="2" max="2" width="41.7109375" customWidth="1"/>
    <col min="3" max="7" width="14.5703125" customWidth="1"/>
    <col min="8" max="8" width="17.5703125" customWidth="1"/>
    <col min="9" max="9" width="21.42578125" customWidth="1"/>
    <col min="10" max="10" width="18" customWidth="1"/>
    <col min="11" max="11" width="18.85546875" customWidth="1"/>
    <col min="12" max="12" width="18.140625" customWidth="1"/>
  </cols>
  <sheetData>
    <row r="2" spans="2:12">
      <c r="B2" s="94" t="s">
        <v>42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>
      <c r="B3" s="95" t="s">
        <v>458</v>
      </c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2:12">
      <c r="B4" s="95" t="s">
        <v>486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>
      <c r="B5" s="95" t="s">
        <v>0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63.75">
      <c r="B6" s="71" t="s">
        <v>459</v>
      </c>
      <c r="C6" s="72" t="s">
        <v>460</v>
      </c>
      <c r="D6" s="72" t="s">
        <v>461</v>
      </c>
      <c r="E6" s="72" t="s">
        <v>462</v>
      </c>
      <c r="F6" s="72" t="s">
        <v>463</v>
      </c>
      <c r="G6" s="72" t="s">
        <v>464</v>
      </c>
      <c r="H6" s="72" t="s">
        <v>465</v>
      </c>
      <c r="I6" s="72" t="s">
        <v>466</v>
      </c>
      <c r="J6" s="72" t="s">
        <v>467</v>
      </c>
      <c r="K6" s="72" t="s">
        <v>468</v>
      </c>
      <c r="L6" s="72" t="s">
        <v>469</v>
      </c>
    </row>
    <row r="7" spans="2:12" ht="15.75" thickBot="1">
      <c r="B7" s="73" t="s">
        <v>470</v>
      </c>
      <c r="C7" s="73" t="s">
        <v>471</v>
      </c>
      <c r="D7" s="73" t="s">
        <v>472</v>
      </c>
      <c r="E7" s="73" t="s">
        <v>473</v>
      </c>
      <c r="F7" s="73" t="s">
        <v>474</v>
      </c>
      <c r="G7" s="73" t="s">
        <v>475</v>
      </c>
      <c r="H7" s="73" t="s">
        <v>476</v>
      </c>
      <c r="I7" s="73" t="s">
        <v>477</v>
      </c>
      <c r="J7" s="73" t="s">
        <v>478</v>
      </c>
      <c r="K7" s="73" t="s">
        <v>479</v>
      </c>
      <c r="L7" s="73" t="s">
        <v>480</v>
      </c>
    </row>
    <row r="8" spans="2:12">
      <c r="B8" s="74"/>
      <c r="C8" s="75"/>
      <c r="D8" s="75"/>
      <c r="E8" s="75"/>
      <c r="F8" s="75"/>
      <c r="G8" s="75"/>
      <c r="H8" s="75"/>
      <c r="I8" s="75"/>
      <c r="J8" s="76"/>
      <c r="K8" s="75"/>
      <c r="L8" s="75"/>
    </row>
    <row r="9" spans="2:12" ht="25.5">
      <c r="B9" s="77" t="s">
        <v>481</v>
      </c>
      <c r="C9" s="78">
        <f>SUM(C10:C13)</f>
        <v>0</v>
      </c>
      <c r="D9" s="78">
        <f t="shared" ref="D9:L9" si="0">SUM(D10:D13)</f>
        <v>0</v>
      </c>
      <c r="E9" s="78">
        <f t="shared" si="0"/>
        <v>0</v>
      </c>
      <c r="F9" s="78">
        <f t="shared" si="0"/>
        <v>0</v>
      </c>
      <c r="G9" s="78">
        <f t="shared" si="0"/>
        <v>0</v>
      </c>
      <c r="H9" s="78">
        <f t="shared" si="0"/>
        <v>0</v>
      </c>
      <c r="I9" s="78">
        <f t="shared" si="0"/>
        <v>0</v>
      </c>
      <c r="J9" s="79">
        <f t="shared" si="0"/>
        <v>0</v>
      </c>
      <c r="K9" s="78">
        <f t="shared" si="0"/>
        <v>0</v>
      </c>
      <c r="L9" s="78">
        <f t="shared" si="0"/>
        <v>0</v>
      </c>
    </row>
    <row r="10" spans="2:12" ht="15.75" thickBot="1">
      <c r="B10" s="80"/>
      <c r="C10" s="81"/>
      <c r="D10" s="81"/>
      <c r="E10" s="81"/>
      <c r="F10" s="79"/>
      <c r="G10" s="82"/>
      <c r="H10" s="82"/>
      <c r="I10" s="82">
        <v>0</v>
      </c>
      <c r="J10" s="83"/>
      <c r="K10" s="83"/>
      <c r="L10" s="82"/>
    </row>
    <row r="11" spans="2:12" ht="24" thickBot="1">
      <c r="B11" s="80"/>
      <c r="C11" s="81"/>
      <c r="D11" s="81"/>
      <c r="E11" s="96" t="s">
        <v>482</v>
      </c>
      <c r="F11" s="97"/>
      <c r="G11" s="97"/>
      <c r="H11" s="97"/>
      <c r="I11" s="98"/>
      <c r="J11" s="83"/>
      <c r="K11" s="83"/>
      <c r="L11" s="82"/>
    </row>
    <row r="12" spans="2:12">
      <c r="B12" s="84"/>
      <c r="C12" s="82"/>
      <c r="D12" s="82"/>
      <c r="E12" s="82"/>
      <c r="F12" s="82"/>
      <c r="G12" s="82"/>
      <c r="H12" s="82"/>
      <c r="I12" s="82"/>
      <c r="J12" s="81"/>
      <c r="K12" s="82"/>
      <c r="L12" s="82"/>
    </row>
    <row r="13" spans="2:12">
      <c r="B13" s="84"/>
      <c r="C13" s="82"/>
      <c r="D13" s="82"/>
      <c r="E13" s="82"/>
      <c r="F13" s="82"/>
      <c r="G13" s="82"/>
      <c r="H13" s="82"/>
      <c r="I13" s="82"/>
      <c r="J13" s="81"/>
      <c r="K13" s="82"/>
      <c r="L13" s="82"/>
    </row>
    <row r="14" spans="2:12">
      <c r="B14" s="80"/>
      <c r="C14" s="82"/>
      <c r="D14" s="82"/>
      <c r="E14" s="82"/>
      <c r="F14" s="82"/>
      <c r="G14" s="82"/>
      <c r="H14" s="82"/>
      <c r="I14" s="82"/>
      <c r="J14" s="81"/>
      <c r="K14" s="82"/>
      <c r="L14" s="82"/>
    </row>
    <row r="15" spans="2:12">
      <c r="B15" s="77" t="s">
        <v>483</v>
      </c>
      <c r="C15" s="78">
        <f>SUM(C16:C17)</f>
        <v>0</v>
      </c>
      <c r="D15" s="78">
        <f>SUM(D16:D16)</f>
        <v>0</v>
      </c>
      <c r="E15" s="78">
        <f>SUM(E16:E16)</f>
        <v>0</v>
      </c>
      <c r="F15" s="78">
        <f t="shared" ref="F15:L15" si="1">SUM(F16:F17)</f>
        <v>0</v>
      </c>
      <c r="G15" s="78">
        <f t="shared" si="1"/>
        <v>0</v>
      </c>
      <c r="H15" s="78">
        <f t="shared" si="1"/>
        <v>0</v>
      </c>
      <c r="I15" s="78">
        <f t="shared" si="1"/>
        <v>0</v>
      </c>
      <c r="J15" s="79">
        <f t="shared" si="1"/>
        <v>0</v>
      </c>
      <c r="K15" s="78">
        <f t="shared" si="1"/>
        <v>0</v>
      </c>
      <c r="L15" s="78">
        <f t="shared" si="1"/>
        <v>0</v>
      </c>
    </row>
    <row r="16" spans="2:12">
      <c r="B16" s="80"/>
      <c r="C16" s="81"/>
      <c r="D16" s="81"/>
      <c r="E16" s="81"/>
      <c r="F16" s="79"/>
      <c r="G16" s="82"/>
      <c r="H16" s="82"/>
      <c r="I16" s="82"/>
      <c r="J16" s="81"/>
      <c r="K16" s="82"/>
      <c r="L16" s="82"/>
    </row>
    <row r="17" spans="2:12">
      <c r="B17" s="80"/>
      <c r="C17" s="81"/>
      <c r="D17" s="81"/>
      <c r="E17" s="81"/>
      <c r="F17" s="79"/>
      <c r="G17" s="82"/>
      <c r="H17" s="82"/>
      <c r="I17" s="82"/>
      <c r="J17" s="81"/>
      <c r="K17" s="82"/>
      <c r="L17" s="82"/>
    </row>
    <row r="18" spans="2:12">
      <c r="B18" s="84"/>
      <c r="C18" s="82"/>
      <c r="D18" s="82"/>
      <c r="E18" s="82"/>
      <c r="F18" s="82"/>
      <c r="G18" s="82"/>
      <c r="H18" s="82"/>
      <c r="I18" s="82"/>
      <c r="J18" s="81"/>
      <c r="K18" s="82"/>
      <c r="L18" s="82"/>
    </row>
    <row r="19" spans="2:12" ht="25.5">
      <c r="B19" s="77" t="s">
        <v>484</v>
      </c>
      <c r="C19" s="78">
        <f>C9+C15</f>
        <v>0</v>
      </c>
      <c r="D19" s="78">
        <f t="shared" ref="D19:L19" si="2">D9+D15</f>
        <v>0</v>
      </c>
      <c r="E19" s="78">
        <f t="shared" si="2"/>
        <v>0</v>
      </c>
      <c r="F19" s="78">
        <f t="shared" si="2"/>
        <v>0</v>
      </c>
      <c r="G19" s="78">
        <f t="shared" si="2"/>
        <v>0</v>
      </c>
      <c r="H19" s="78">
        <f t="shared" si="2"/>
        <v>0</v>
      </c>
      <c r="I19" s="78">
        <f t="shared" si="2"/>
        <v>0</v>
      </c>
      <c r="J19" s="79">
        <f t="shared" si="2"/>
        <v>0</v>
      </c>
      <c r="K19" s="78">
        <f t="shared" si="2"/>
        <v>0</v>
      </c>
      <c r="L19" s="78">
        <f t="shared" si="2"/>
        <v>0</v>
      </c>
    </row>
    <row r="20" spans="2:12" ht="15.75" thickBot="1">
      <c r="B20" s="85"/>
      <c r="C20" s="86"/>
      <c r="D20" s="86"/>
      <c r="E20" s="86"/>
      <c r="F20" s="86"/>
      <c r="G20" s="86"/>
      <c r="H20" s="86"/>
      <c r="I20" s="86"/>
      <c r="J20" s="87"/>
      <c r="K20" s="86"/>
      <c r="L20" s="86"/>
    </row>
    <row r="21" spans="2:12" ht="16.5">
      <c r="B21" s="99" t="s">
        <v>485</v>
      </c>
      <c r="C21" s="99"/>
      <c r="D21" s="99"/>
      <c r="E21" s="99"/>
      <c r="F21" s="99"/>
      <c r="G21" s="99"/>
      <c r="H21" s="99"/>
      <c r="I21" s="100"/>
      <c r="J21" s="100"/>
      <c r="K21" s="100"/>
      <c r="L21" s="100"/>
    </row>
  </sheetData>
  <mergeCells count="7">
    <mergeCell ref="B21:H21"/>
    <mergeCell ref="I21:L21"/>
    <mergeCell ref="B2:L2"/>
    <mergeCell ref="B3:L3"/>
    <mergeCell ref="B4:L4"/>
    <mergeCell ref="B5:L5"/>
    <mergeCell ref="E11:I11"/>
  </mergeCells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showGridLines="0" zoomScale="77" zoomScaleNormal="110" zoomScaleSheetLayoutView="95" workbookViewId="0">
      <selection sqref="A1:XFD1048576"/>
    </sheetView>
  </sheetViews>
  <sheetFormatPr baseColWidth="10" defaultColWidth="11.42578125" defaultRowHeight="15"/>
  <cols>
    <col min="1" max="1" width="10.7109375" style="33" customWidth="1"/>
    <col min="2" max="2" width="76.140625" style="33" customWidth="1"/>
    <col min="3" max="6" width="24.7109375" style="33" customWidth="1"/>
    <col min="7" max="16384" width="11.42578125" style="33"/>
  </cols>
  <sheetData>
    <row r="1" spans="2:6" ht="20.100000000000001" customHeight="1"/>
    <row r="2" spans="2:6" ht="20.100000000000001" customHeight="1">
      <c r="B2" s="111" t="s">
        <v>41</v>
      </c>
      <c r="C2" s="111"/>
      <c r="D2" s="111"/>
      <c r="E2" s="111"/>
      <c r="F2" s="111"/>
    </row>
    <row r="3" spans="2:6" ht="20.100000000000001" customHeight="1">
      <c r="B3" s="111" t="s">
        <v>43</v>
      </c>
      <c r="C3" s="111"/>
      <c r="D3" s="111"/>
      <c r="E3" s="111"/>
      <c r="F3" s="111"/>
    </row>
    <row r="4" spans="2:6" ht="20.100000000000001" customHeight="1">
      <c r="B4" s="111" t="s">
        <v>450</v>
      </c>
      <c r="C4" s="111"/>
      <c r="D4" s="111"/>
      <c r="E4" s="111"/>
      <c r="F4" s="111"/>
    </row>
    <row r="5" spans="2:6" ht="20.100000000000001" customHeight="1">
      <c r="B5" s="111" t="s">
        <v>0</v>
      </c>
      <c r="C5" s="111"/>
      <c r="D5" s="111"/>
      <c r="E5" s="111"/>
      <c r="F5" s="111"/>
    </row>
    <row r="6" spans="2:6" ht="3.95" customHeight="1">
      <c r="B6" s="112"/>
      <c r="C6" s="112"/>
      <c r="D6" s="112"/>
      <c r="E6" s="112"/>
      <c r="F6" s="112"/>
    </row>
    <row r="7" spans="2:6" ht="5.0999999999999996" customHeight="1" thickBot="1">
      <c r="B7" s="34"/>
      <c r="C7" s="34"/>
      <c r="D7" s="34"/>
      <c r="E7" s="34"/>
      <c r="F7" s="34"/>
    </row>
    <row r="8" spans="2:6" ht="20.100000000000001" customHeight="1" thickBot="1">
      <c r="B8" s="105" t="s">
        <v>1</v>
      </c>
      <c r="C8" s="106"/>
      <c r="D8" s="35" t="s">
        <v>204</v>
      </c>
      <c r="E8" s="36" t="s">
        <v>44</v>
      </c>
      <c r="F8" s="37" t="s">
        <v>205</v>
      </c>
    </row>
    <row r="9" spans="2:6" ht="20.100000000000001" customHeight="1">
      <c r="B9" s="101" t="s">
        <v>206</v>
      </c>
      <c r="C9" s="109"/>
      <c r="D9" s="38">
        <v>1856230936</v>
      </c>
      <c r="E9" s="39">
        <v>1221827061.9400001</v>
      </c>
      <c r="F9" s="40">
        <v>1221827061.9400001</v>
      </c>
    </row>
    <row r="10" spans="2:6" ht="20.100000000000001" customHeight="1">
      <c r="B10" s="101" t="s">
        <v>207</v>
      </c>
      <c r="C10" s="109"/>
      <c r="D10" s="41">
        <v>1613064584</v>
      </c>
      <c r="E10" s="42">
        <v>1099344108.9400001</v>
      </c>
      <c r="F10" s="43">
        <v>1099344108.9400001</v>
      </c>
    </row>
    <row r="11" spans="2:6" ht="20.100000000000001" customHeight="1">
      <c r="B11" s="101" t="s">
        <v>208</v>
      </c>
      <c r="C11" s="109"/>
      <c r="D11" s="41">
        <v>243166352</v>
      </c>
      <c r="E11" s="42">
        <v>122482953</v>
      </c>
      <c r="F11" s="43">
        <v>122482953</v>
      </c>
    </row>
    <row r="12" spans="2:6" ht="20.100000000000001" customHeight="1">
      <c r="B12" s="101" t="s">
        <v>209</v>
      </c>
      <c r="C12" s="109"/>
      <c r="D12" s="41">
        <v>0</v>
      </c>
      <c r="E12" s="42">
        <v>0</v>
      </c>
      <c r="F12" s="43">
        <v>0</v>
      </c>
    </row>
    <row r="13" spans="2:6" ht="20.100000000000001" customHeight="1">
      <c r="B13" s="101" t="s">
        <v>210</v>
      </c>
      <c r="C13" s="109"/>
      <c r="D13" s="41">
        <v>1856230936</v>
      </c>
      <c r="E13" s="42">
        <v>759366815.14000058</v>
      </c>
      <c r="F13" s="43">
        <v>707743212.1400001</v>
      </c>
    </row>
    <row r="14" spans="2:6" ht="20.100000000000001" customHeight="1">
      <c r="B14" s="101" t="s">
        <v>211</v>
      </c>
      <c r="C14" s="109"/>
      <c r="D14" s="41">
        <v>1613064584</v>
      </c>
      <c r="E14" s="42">
        <v>668619608.27000058</v>
      </c>
      <c r="F14" s="43">
        <v>616996005.2700001</v>
      </c>
    </row>
    <row r="15" spans="2:6" ht="20.100000000000001" customHeight="1">
      <c r="B15" s="101" t="s">
        <v>212</v>
      </c>
      <c r="C15" s="109"/>
      <c r="D15" s="41">
        <v>243166352</v>
      </c>
      <c r="E15" s="42">
        <v>90747206.870000005</v>
      </c>
      <c r="F15" s="43">
        <v>90747206.870000005</v>
      </c>
    </row>
    <row r="16" spans="2:6" ht="20.100000000000001" customHeight="1">
      <c r="B16" s="101" t="s">
        <v>213</v>
      </c>
      <c r="C16" s="109"/>
      <c r="D16" s="41">
        <v>0</v>
      </c>
      <c r="E16" s="42">
        <v>262265425.74000001</v>
      </c>
      <c r="F16" s="43">
        <v>262261623.57999998</v>
      </c>
    </row>
    <row r="17" spans="2:6" ht="20.100000000000001" customHeight="1">
      <c r="B17" s="101" t="s">
        <v>214</v>
      </c>
      <c r="C17" s="109"/>
      <c r="D17" s="44"/>
      <c r="E17" s="42">
        <v>223357106.00999999</v>
      </c>
      <c r="F17" s="43">
        <v>223353303.84999999</v>
      </c>
    </row>
    <row r="18" spans="2:6" ht="20.100000000000001" customHeight="1">
      <c r="B18" s="101" t="s">
        <v>215</v>
      </c>
      <c r="C18" s="109"/>
      <c r="D18" s="44"/>
      <c r="E18" s="42">
        <v>38908319.730000004</v>
      </c>
      <c r="F18" s="43">
        <v>38908319.730000004</v>
      </c>
    </row>
    <row r="19" spans="2:6" ht="20.100000000000001" customHeight="1">
      <c r="B19" s="101" t="s">
        <v>216</v>
      </c>
      <c r="C19" s="109"/>
      <c r="D19" s="41">
        <v>0</v>
      </c>
      <c r="E19" s="42">
        <v>724725672.53999949</v>
      </c>
      <c r="F19" s="43">
        <v>776345473.37999988</v>
      </c>
    </row>
    <row r="20" spans="2:6" ht="20.100000000000001" customHeight="1">
      <c r="B20" s="101" t="s">
        <v>217</v>
      </c>
      <c r="C20" s="109"/>
      <c r="D20" s="41">
        <v>0</v>
      </c>
      <c r="E20" s="42">
        <v>724725672.53999949</v>
      </c>
      <c r="F20" s="43">
        <v>776345473.37999988</v>
      </c>
    </row>
    <row r="21" spans="2:6" ht="20.100000000000001" customHeight="1" thickBot="1">
      <c r="B21" s="103" t="s">
        <v>218</v>
      </c>
      <c r="C21" s="110"/>
      <c r="D21" s="45">
        <v>0</v>
      </c>
      <c r="E21" s="46">
        <v>462460246.79999948</v>
      </c>
      <c r="F21" s="47">
        <v>514083849.79999989</v>
      </c>
    </row>
    <row r="22" spans="2:6" ht="20.100000000000001" customHeight="1" thickBot="1">
      <c r="B22" s="105" t="s">
        <v>1</v>
      </c>
      <c r="C22" s="106"/>
      <c r="D22" s="36" t="s">
        <v>45</v>
      </c>
      <c r="E22" s="48" t="s">
        <v>44</v>
      </c>
      <c r="F22" s="36" t="s">
        <v>46</v>
      </c>
    </row>
    <row r="23" spans="2:6" ht="20.100000000000001" customHeight="1">
      <c r="B23" s="107" t="s">
        <v>219</v>
      </c>
      <c r="C23" s="108"/>
      <c r="D23" s="38">
        <v>0</v>
      </c>
      <c r="E23" s="38">
        <v>0</v>
      </c>
      <c r="F23" s="39">
        <v>0</v>
      </c>
    </row>
    <row r="24" spans="2:6" ht="20.100000000000001" customHeight="1">
      <c r="B24" s="101" t="s">
        <v>220</v>
      </c>
      <c r="C24" s="102"/>
      <c r="D24" s="41">
        <v>0</v>
      </c>
      <c r="E24" s="42">
        <v>0</v>
      </c>
      <c r="F24" s="42">
        <v>0</v>
      </c>
    </row>
    <row r="25" spans="2:6" ht="20.100000000000001" customHeight="1">
      <c r="B25" s="101" t="s">
        <v>221</v>
      </c>
      <c r="C25" s="102"/>
      <c r="D25" s="41">
        <v>0</v>
      </c>
      <c r="E25" s="42">
        <v>0</v>
      </c>
      <c r="F25" s="42">
        <v>0</v>
      </c>
    </row>
    <row r="26" spans="2:6" ht="20.100000000000001" customHeight="1" thickBot="1">
      <c r="B26" s="103" t="s">
        <v>222</v>
      </c>
      <c r="C26" s="104"/>
      <c r="D26" s="45">
        <v>0</v>
      </c>
      <c r="E26" s="45">
        <v>462460246.79999948</v>
      </c>
      <c r="F26" s="46">
        <v>514083849.79999989</v>
      </c>
    </row>
    <row r="27" spans="2:6" ht="20.100000000000001" customHeight="1" thickBot="1">
      <c r="B27" s="105" t="s">
        <v>1</v>
      </c>
      <c r="C27" s="106"/>
      <c r="D27" s="36" t="s">
        <v>204</v>
      </c>
      <c r="E27" s="36" t="s">
        <v>44</v>
      </c>
      <c r="F27" s="36" t="s">
        <v>205</v>
      </c>
    </row>
    <row r="28" spans="2:6" ht="20.100000000000001" customHeight="1">
      <c r="B28" s="107" t="s">
        <v>223</v>
      </c>
      <c r="C28" s="108"/>
      <c r="D28" s="39">
        <v>0</v>
      </c>
      <c r="E28" s="39">
        <v>0</v>
      </c>
      <c r="F28" s="39">
        <v>0</v>
      </c>
    </row>
    <row r="29" spans="2:6" ht="20.100000000000001" customHeight="1">
      <c r="B29" s="101" t="s">
        <v>224</v>
      </c>
      <c r="C29" s="102"/>
      <c r="D29" s="42">
        <v>0</v>
      </c>
      <c r="E29" s="42">
        <v>0</v>
      </c>
      <c r="F29" s="42">
        <v>0</v>
      </c>
    </row>
    <row r="30" spans="2:6" ht="20.100000000000001" customHeight="1">
      <c r="B30" s="101" t="s">
        <v>225</v>
      </c>
      <c r="C30" s="102"/>
      <c r="D30" s="42">
        <v>0</v>
      </c>
      <c r="E30" s="42">
        <v>0</v>
      </c>
      <c r="F30" s="42">
        <v>0</v>
      </c>
    </row>
    <row r="31" spans="2:6" ht="20.100000000000001" customHeight="1">
      <c r="B31" s="101" t="s">
        <v>226</v>
      </c>
      <c r="C31" s="102"/>
      <c r="D31" s="42">
        <v>0</v>
      </c>
      <c r="E31" s="42">
        <v>0</v>
      </c>
      <c r="F31" s="42">
        <v>0</v>
      </c>
    </row>
    <row r="32" spans="2:6" ht="20.100000000000001" customHeight="1">
      <c r="B32" s="101" t="s">
        <v>227</v>
      </c>
      <c r="C32" s="102"/>
      <c r="D32" s="42">
        <v>0</v>
      </c>
      <c r="E32" s="42">
        <v>0</v>
      </c>
      <c r="F32" s="42">
        <v>0</v>
      </c>
    </row>
    <row r="33" spans="2:6" ht="20.100000000000001" customHeight="1">
      <c r="B33" s="101" t="s">
        <v>228</v>
      </c>
      <c r="C33" s="102"/>
      <c r="D33" s="42">
        <v>0</v>
      </c>
      <c r="E33" s="42">
        <v>0</v>
      </c>
      <c r="F33" s="42">
        <v>0</v>
      </c>
    </row>
    <row r="34" spans="2:6" ht="20.100000000000001" customHeight="1" thickBot="1">
      <c r="B34" s="103" t="s">
        <v>229</v>
      </c>
      <c r="C34" s="104"/>
      <c r="D34" s="46">
        <v>0</v>
      </c>
      <c r="E34" s="46">
        <v>0</v>
      </c>
      <c r="F34" s="46">
        <v>0</v>
      </c>
    </row>
    <row r="35" spans="2:6" ht="20.100000000000001" customHeight="1" thickBot="1">
      <c r="B35" s="105" t="s">
        <v>1</v>
      </c>
      <c r="C35" s="106"/>
      <c r="D35" s="48" t="s">
        <v>204</v>
      </c>
      <c r="E35" s="48" t="s">
        <v>44</v>
      </c>
      <c r="F35" s="36" t="s">
        <v>205</v>
      </c>
    </row>
    <row r="36" spans="2:6" ht="20.100000000000001" customHeight="1">
      <c r="B36" s="107" t="s">
        <v>230</v>
      </c>
      <c r="C36" s="108"/>
      <c r="D36" s="39">
        <v>1613064584</v>
      </c>
      <c r="E36" s="39">
        <v>1099344108.9400001</v>
      </c>
      <c r="F36" s="39">
        <v>1099344108.9400001</v>
      </c>
    </row>
    <row r="37" spans="2:6" ht="20.100000000000001" customHeight="1">
      <c r="B37" s="101" t="s">
        <v>231</v>
      </c>
      <c r="C37" s="102"/>
      <c r="D37" s="42">
        <v>0</v>
      </c>
      <c r="E37" s="42">
        <v>0</v>
      </c>
      <c r="F37" s="42">
        <v>0</v>
      </c>
    </row>
    <row r="38" spans="2:6" ht="20.100000000000001" customHeight="1">
      <c r="B38" s="101" t="s">
        <v>224</v>
      </c>
      <c r="C38" s="102"/>
      <c r="D38" s="42">
        <v>0</v>
      </c>
      <c r="E38" s="42">
        <v>0</v>
      </c>
      <c r="F38" s="42">
        <v>0</v>
      </c>
    </row>
    <row r="39" spans="2:6" ht="20.100000000000001" customHeight="1">
      <c r="B39" s="101" t="s">
        <v>227</v>
      </c>
      <c r="C39" s="102"/>
      <c r="D39" s="42">
        <v>0</v>
      </c>
      <c r="E39" s="42">
        <v>0</v>
      </c>
      <c r="F39" s="42">
        <v>0</v>
      </c>
    </row>
    <row r="40" spans="2:6" ht="20.100000000000001" customHeight="1">
      <c r="B40" s="101" t="s">
        <v>232</v>
      </c>
      <c r="C40" s="102"/>
      <c r="D40" s="42">
        <v>1613064584</v>
      </c>
      <c r="E40" s="42">
        <v>668619608.27000058</v>
      </c>
      <c r="F40" s="42">
        <v>616996005.2700001</v>
      </c>
    </row>
    <row r="41" spans="2:6" ht="20.100000000000001" customHeight="1">
      <c r="B41" s="101" t="s">
        <v>233</v>
      </c>
      <c r="C41" s="102"/>
      <c r="D41" s="49"/>
      <c r="E41" s="42">
        <v>223357106.00999999</v>
      </c>
      <c r="F41" s="42">
        <v>223353303.84999999</v>
      </c>
    </row>
    <row r="42" spans="2:6" ht="20.100000000000001" customHeight="1">
      <c r="B42" s="101" t="s">
        <v>234</v>
      </c>
      <c r="C42" s="102"/>
      <c r="D42" s="42">
        <v>0</v>
      </c>
      <c r="E42" s="42">
        <v>654081606.67999947</v>
      </c>
      <c r="F42" s="42">
        <v>705701407.51999998</v>
      </c>
    </row>
    <row r="43" spans="2:6" ht="20.100000000000001" customHeight="1" thickBot="1">
      <c r="B43" s="103" t="s">
        <v>235</v>
      </c>
      <c r="C43" s="104"/>
      <c r="D43" s="46">
        <v>0</v>
      </c>
      <c r="E43" s="46">
        <v>654081606.67999947</v>
      </c>
      <c r="F43" s="46">
        <v>705701407.51999998</v>
      </c>
    </row>
    <row r="44" spans="2:6" ht="20.100000000000001" customHeight="1" thickBot="1">
      <c r="B44" s="105" t="s">
        <v>1</v>
      </c>
      <c r="C44" s="106"/>
      <c r="D44" s="48" t="s">
        <v>204</v>
      </c>
      <c r="E44" s="48" t="s">
        <v>44</v>
      </c>
      <c r="F44" s="48" t="s">
        <v>205</v>
      </c>
    </row>
    <row r="45" spans="2:6" ht="20.100000000000001" customHeight="1">
      <c r="B45" s="107" t="s">
        <v>236</v>
      </c>
      <c r="C45" s="108"/>
      <c r="D45" s="39">
        <v>243166352</v>
      </c>
      <c r="E45" s="39">
        <v>122482953</v>
      </c>
      <c r="F45" s="39">
        <v>122482953</v>
      </c>
    </row>
    <row r="46" spans="2:6" ht="20.100000000000001" customHeight="1">
      <c r="B46" s="101" t="s">
        <v>237</v>
      </c>
      <c r="C46" s="102"/>
      <c r="D46" s="42">
        <v>0</v>
      </c>
      <c r="E46" s="42">
        <v>0</v>
      </c>
      <c r="F46" s="42">
        <v>0</v>
      </c>
    </row>
    <row r="47" spans="2:6" ht="20.100000000000001" customHeight="1">
      <c r="B47" s="101" t="s">
        <v>225</v>
      </c>
      <c r="C47" s="102"/>
      <c r="D47" s="42">
        <v>0</v>
      </c>
      <c r="E47" s="42">
        <v>0</v>
      </c>
      <c r="F47" s="42">
        <v>0</v>
      </c>
    </row>
    <row r="48" spans="2:6" ht="20.100000000000001" customHeight="1">
      <c r="B48" s="101" t="s">
        <v>228</v>
      </c>
      <c r="C48" s="102"/>
      <c r="D48" s="42">
        <v>0</v>
      </c>
      <c r="E48" s="42">
        <v>0</v>
      </c>
      <c r="F48" s="42">
        <v>0</v>
      </c>
    </row>
    <row r="49" spans="2:6" ht="20.100000000000001" customHeight="1">
      <c r="B49" s="101" t="s">
        <v>238</v>
      </c>
      <c r="C49" s="102"/>
      <c r="D49" s="42">
        <v>243166352</v>
      </c>
      <c r="E49" s="42">
        <v>90747206.870000005</v>
      </c>
      <c r="F49" s="42">
        <v>90747206.870000005</v>
      </c>
    </row>
    <row r="50" spans="2:6" ht="20.100000000000001" customHeight="1">
      <c r="B50" s="101" t="s">
        <v>239</v>
      </c>
      <c r="C50" s="102"/>
      <c r="D50" s="49"/>
      <c r="E50" s="42">
        <v>38908319.730000004</v>
      </c>
      <c r="F50" s="42">
        <v>38908319.730000004</v>
      </c>
    </row>
    <row r="51" spans="2:6" ht="20.100000000000001" customHeight="1">
      <c r="B51" s="101" t="s">
        <v>240</v>
      </c>
      <c r="C51" s="102"/>
      <c r="D51" s="42">
        <v>0</v>
      </c>
      <c r="E51" s="42">
        <v>70644065.859999999</v>
      </c>
      <c r="F51" s="42">
        <v>70644065.859999999</v>
      </c>
    </row>
    <row r="52" spans="2:6" ht="20.100000000000001" customHeight="1" thickBot="1">
      <c r="B52" s="103" t="s">
        <v>241</v>
      </c>
      <c r="C52" s="104"/>
      <c r="D52" s="46">
        <v>0</v>
      </c>
      <c r="E52" s="46">
        <v>70644065.859999999</v>
      </c>
      <c r="F52" s="46">
        <v>70644065.859999999</v>
      </c>
    </row>
    <row r="54" spans="2:6" ht="3.95" customHeight="1">
      <c r="B54" s="112"/>
      <c r="C54" s="112"/>
      <c r="D54" s="112"/>
      <c r="E54" s="112"/>
      <c r="F54" s="112"/>
    </row>
    <row r="55" spans="2:6">
      <c r="B55" s="33" t="s">
        <v>47</v>
      </c>
    </row>
  </sheetData>
  <mergeCells count="51">
    <mergeCell ref="B51:C51"/>
    <mergeCell ref="B52:C52"/>
    <mergeCell ref="B54:F54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2:F2"/>
    <mergeCell ref="B3:F3"/>
    <mergeCell ref="B4:F4"/>
    <mergeCell ref="B5:F5"/>
    <mergeCell ref="B6:F6"/>
    <mergeCell ref="B8:C8"/>
    <mergeCell ref="B9:C9"/>
    <mergeCell ref="B10:C10"/>
    <mergeCell ref="B11:C11"/>
    <mergeCell ref="B12:C12"/>
    <mergeCell ref="B13:C13"/>
    <mergeCell ref="B14:C14"/>
    <mergeCell ref="B15:C15"/>
    <mergeCell ref="B26:C26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8:C28"/>
    <mergeCell ref="B29:C29"/>
    <mergeCell ref="B30:C30"/>
    <mergeCell ref="B31:C31"/>
    <mergeCell ref="B32:C32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zoomScale="70" zoomScaleNormal="70" zoomScaleSheetLayoutView="70" workbookViewId="0">
      <selection sqref="A1:XFD1048576"/>
    </sheetView>
  </sheetViews>
  <sheetFormatPr baseColWidth="10" defaultColWidth="11.42578125" defaultRowHeight="15"/>
  <cols>
    <col min="1" max="1" width="87.5703125" customWidth="1"/>
    <col min="2" max="7" width="22.85546875" customWidth="1"/>
  </cols>
  <sheetData>
    <row r="1" spans="1:7" ht="15.75">
      <c r="A1" s="91" t="s">
        <v>41</v>
      </c>
      <c r="B1" s="91"/>
      <c r="C1" s="91"/>
      <c r="D1" s="91"/>
      <c r="E1" s="91"/>
      <c r="F1" s="91"/>
      <c r="G1" s="91"/>
    </row>
    <row r="2" spans="1:7" ht="15.75">
      <c r="A2" s="91" t="s">
        <v>40</v>
      </c>
      <c r="B2" s="91"/>
      <c r="C2" s="91"/>
      <c r="D2" s="91"/>
      <c r="E2" s="91"/>
      <c r="F2" s="91"/>
      <c r="G2" s="91"/>
    </row>
    <row r="3" spans="1:7" ht="15.75">
      <c r="A3" s="91" t="s">
        <v>39</v>
      </c>
      <c r="B3" s="91"/>
      <c r="C3" s="91"/>
      <c r="D3" s="91"/>
      <c r="E3" s="91"/>
      <c r="F3" s="91"/>
      <c r="G3" s="91"/>
    </row>
    <row r="4" spans="1:7" ht="15.75">
      <c r="A4" s="91" t="s">
        <v>203</v>
      </c>
      <c r="B4" s="91"/>
      <c r="C4" s="91"/>
      <c r="D4" s="91"/>
      <c r="E4" s="91"/>
      <c r="F4" s="91"/>
      <c r="G4" s="91"/>
    </row>
    <row r="5" spans="1:7" ht="15.75">
      <c r="A5" s="91" t="s">
        <v>450</v>
      </c>
      <c r="B5" s="91"/>
      <c r="C5" s="91"/>
      <c r="D5" s="91"/>
      <c r="E5" s="91"/>
      <c r="F5" s="91"/>
      <c r="G5" s="91"/>
    </row>
    <row r="6" spans="1:7" ht="15.75">
      <c r="A6" s="91" t="s">
        <v>0</v>
      </c>
      <c r="B6" s="91"/>
      <c r="C6" s="91"/>
      <c r="D6" s="91"/>
      <c r="E6" s="91"/>
      <c r="F6" s="91"/>
      <c r="G6" s="91"/>
    </row>
    <row r="7" spans="1:7">
      <c r="A7" s="113" t="s">
        <v>1</v>
      </c>
      <c r="B7" s="114" t="s">
        <v>202</v>
      </c>
      <c r="C7" s="114"/>
      <c r="D7" s="114"/>
      <c r="E7" s="114"/>
      <c r="F7" s="114"/>
      <c r="G7" s="113" t="s">
        <v>201</v>
      </c>
    </row>
    <row r="8" spans="1:7" ht="25.5">
      <c r="A8" s="113"/>
      <c r="B8" s="50" t="s">
        <v>200</v>
      </c>
      <c r="C8" s="50" t="s">
        <v>245</v>
      </c>
      <c r="D8" s="50" t="s">
        <v>122</v>
      </c>
      <c r="E8" s="50" t="s">
        <v>44</v>
      </c>
      <c r="F8" s="50" t="s">
        <v>199</v>
      </c>
      <c r="G8" s="113"/>
    </row>
    <row r="9" spans="1:7">
      <c r="A9" t="s">
        <v>263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>
      <c r="A10" t="s">
        <v>264</v>
      </c>
      <c r="B10" s="25">
        <v>864506643</v>
      </c>
      <c r="C10" s="25">
        <v>2107219.75</v>
      </c>
      <c r="D10" s="25">
        <v>866613862.75</v>
      </c>
      <c r="E10" s="25">
        <v>625856268.65999997</v>
      </c>
      <c r="F10" s="25">
        <v>625856268.65999997</v>
      </c>
      <c r="G10" s="25">
        <v>-238650374.34</v>
      </c>
    </row>
    <row r="11" spans="1:7">
      <c r="A11" t="s">
        <v>265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>
      <c r="A12" t="s">
        <v>266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>
      <c r="A13" t="s">
        <v>267</v>
      </c>
      <c r="B13" s="25">
        <v>199599911</v>
      </c>
      <c r="C13" s="25">
        <v>25679260.57</v>
      </c>
      <c r="D13" s="25">
        <v>225279171.56999999</v>
      </c>
      <c r="E13" s="25">
        <v>96809562.540000007</v>
      </c>
      <c r="F13" s="25">
        <v>96809562.540000007</v>
      </c>
      <c r="G13" s="25">
        <v>-102790348.45999999</v>
      </c>
    </row>
    <row r="14" spans="1:7">
      <c r="A14" t="s">
        <v>268</v>
      </c>
      <c r="B14" s="25">
        <v>34068471</v>
      </c>
      <c r="C14" s="25">
        <v>7885949.04</v>
      </c>
      <c r="D14" s="25">
        <v>41954420.039999999</v>
      </c>
      <c r="E14" s="25">
        <v>28012354.41</v>
      </c>
      <c r="F14" s="25">
        <v>28012354.41</v>
      </c>
      <c r="G14" s="25">
        <v>-6056116.5899999999</v>
      </c>
    </row>
    <row r="15" spans="1:7">
      <c r="A15" t="s">
        <v>269</v>
      </c>
      <c r="B15" s="25">
        <v>33573600</v>
      </c>
      <c r="C15" s="25">
        <v>2269029.5499999998</v>
      </c>
      <c r="D15" s="25">
        <v>35842629.549999997</v>
      </c>
      <c r="E15" s="25">
        <v>19871657.43</v>
      </c>
      <c r="F15" s="25">
        <v>19871657.43</v>
      </c>
      <c r="G15" s="25">
        <v>-13701942.57</v>
      </c>
    </row>
    <row r="16" spans="1:7">
      <c r="A16" t="s">
        <v>270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>
      <c r="A17" t="s">
        <v>271</v>
      </c>
      <c r="B17" s="25">
        <v>472317569</v>
      </c>
      <c r="C17" s="25">
        <v>0</v>
      </c>
      <c r="D17" s="25">
        <v>472317569</v>
      </c>
      <c r="E17" s="25">
        <v>287614889.81</v>
      </c>
      <c r="F17" s="25">
        <v>287614889.81</v>
      </c>
      <c r="G17" s="25">
        <v>-184702679.19</v>
      </c>
    </row>
    <row r="18" spans="1:7">
      <c r="A18" t="s">
        <v>272</v>
      </c>
      <c r="B18" s="25">
        <v>275499381</v>
      </c>
      <c r="C18" s="25">
        <v>0</v>
      </c>
      <c r="D18" s="25">
        <v>275499381</v>
      </c>
      <c r="E18" s="25">
        <v>159242593</v>
      </c>
      <c r="F18" s="25">
        <v>159242593</v>
      </c>
      <c r="G18" s="25">
        <v>-116256788</v>
      </c>
    </row>
    <row r="19" spans="1:7">
      <c r="A19" t="s">
        <v>198</v>
      </c>
      <c r="B19" s="25">
        <v>82891330</v>
      </c>
      <c r="C19" s="25">
        <v>0</v>
      </c>
      <c r="D19" s="25">
        <v>82891330</v>
      </c>
      <c r="E19" s="25">
        <v>47259187.810000002</v>
      </c>
      <c r="F19" s="25">
        <v>47259187.810000002</v>
      </c>
      <c r="G19" s="25">
        <v>-35632142.189999998</v>
      </c>
    </row>
    <row r="20" spans="1:7">
      <c r="A20" t="s">
        <v>197</v>
      </c>
      <c r="B20" s="25">
        <v>25572888</v>
      </c>
      <c r="C20" s="25">
        <v>0</v>
      </c>
      <c r="D20" s="25">
        <v>25572888</v>
      </c>
      <c r="E20" s="25">
        <v>21532784</v>
      </c>
      <c r="F20" s="25">
        <v>21532784</v>
      </c>
      <c r="G20" s="25">
        <v>-4040104</v>
      </c>
    </row>
    <row r="21" spans="1:7">
      <c r="A21" t="s">
        <v>196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>
      <c r="A22" t="s">
        <v>195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>
      <c r="A23" t="s">
        <v>194</v>
      </c>
      <c r="B23" s="25">
        <v>7384256</v>
      </c>
      <c r="C23" s="25">
        <v>0</v>
      </c>
      <c r="D23" s="25">
        <v>7384256</v>
      </c>
      <c r="E23" s="25">
        <v>4706666</v>
      </c>
      <c r="F23" s="25">
        <v>4706666</v>
      </c>
      <c r="G23" s="25">
        <v>-2677590</v>
      </c>
    </row>
    <row r="24" spans="1:7">
      <c r="A24" t="s">
        <v>193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>
      <c r="A25" t="s">
        <v>192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>
      <c r="A26" t="s">
        <v>191</v>
      </c>
      <c r="B26" s="25">
        <v>9546808</v>
      </c>
      <c r="C26" s="25">
        <v>0</v>
      </c>
      <c r="D26" s="25">
        <v>9546808</v>
      </c>
      <c r="E26" s="25">
        <v>4763196</v>
      </c>
      <c r="F26" s="25">
        <v>4763196</v>
      </c>
      <c r="G26" s="25">
        <v>-4783612</v>
      </c>
    </row>
    <row r="27" spans="1:7">
      <c r="A27" t="s">
        <v>190</v>
      </c>
      <c r="B27" s="25">
        <v>71422906</v>
      </c>
      <c r="C27" s="25">
        <v>0</v>
      </c>
      <c r="D27" s="25">
        <v>71422906</v>
      </c>
      <c r="E27" s="25">
        <v>50110463</v>
      </c>
      <c r="F27" s="25">
        <v>50110463</v>
      </c>
      <c r="G27" s="25">
        <v>-21312443</v>
      </c>
    </row>
    <row r="28" spans="1:7">
      <c r="A28" t="s">
        <v>189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>
      <c r="A29" t="s">
        <v>273</v>
      </c>
      <c r="B29" s="25">
        <v>8998390</v>
      </c>
      <c r="C29" s="25">
        <v>4200</v>
      </c>
      <c r="D29" s="25">
        <v>9002590</v>
      </c>
      <c r="E29" s="25">
        <v>6063568</v>
      </c>
      <c r="F29" s="25">
        <v>6063568</v>
      </c>
      <c r="G29" s="25">
        <v>-2934822</v>
      </c>
    </row>
    <row r="30" spans="1:7">
      <c r="A30" t="s">
        <v>188</v>
      </c>
      <c r="B30" s="25">
        <v>0</v>
      </c>
      <c r="C30" s="25">
        <v>4200</v>
      </c>
      <c r="D30" s="25">
        <v>4200</v>
      </c>
      <c r="E30" s="25">
        <v>4200</v>
      </c>
      <c r="F30" s="25">
        <v>4200</v>
      </c>
      <c r="G30" s="25">
        <v>4200</v>
      </c>
    </row>
    <row r="31" spans="1:7">
      <c r="A31" t="s">
        <v>187</v>
      </c>
      <c r="B31" s="25">
        <v>807018</v>
      </c>
      <c r="C31" s="25">
        <v>0</v>
      </c>
      <c r="D31" s="25">
        <v>807018</v>
      </c>
      <c r="E31" s="25">
        <v>403512</v>
      </c>
      <c r="F31" s="25">
        <v>403512</v>
      </c>
      <c r="G31" s="25">
        <v>-403506</v>
      </c>
    </row>
    <row r="32" spans="1:7">
      <c r="A32" t="s">
        <v>186</v>
      </c>
      <c r="B32" s="25">
        <v>6543924</v>
      </c>
      <c r="C32" s="25">
        <v>0</v>
      </c>
      <c r="D32" s="25">
        <v>6543924</v>
      </c>
      <c r="E32" s="25">
        <v>4255278</v>
      </c>
      <c r="F32" s="25">
        <v>4255278</v>
      </c>
      <c r="G32" s="25">
        <v>-2288646</v>
      </c>
    </row>
    <row r="33" spans="1:7">
      <c r="A33" t="s">
        <v>185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>
      <c r="A34" t="s">
        <v>274</v>
      </c>
      <c r="B34" s="25">
        <v>1647448</v>
      </c>
      <c r="C34" s="25">
        <v>0</v>
      </c>
      <c r="D34" s="25">
        <v>1647448</v>
      </c>
      <c r="E34" s="25">
        <v>1400578</v>
      </c>
      <c r="F34" s="25">
        <v>1400578</v>
      </c>
      <c r="G34" s="25">
        <v>-246870</v>
      </c>
    </row>
    <row r="35" spans="1:7">
      <c r="A35" t="s">
        <v>275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>
      <c r="A36" t="s">
        <v>276</v>
      </c>
      <c r="B36" s="25">
        <v>0</v>
      </c>
      <c r="C36" s="25">
        <v>35115808.090000004</v>
      </c>
      <c r="D36" s="25">
        <v>35115808.090000004</v>
      </c>
      <c r="E36" s="25">
        <v>35115808.090000004</v>
      </c>
      <c r="F36" s="25">
        <v>35115808.090000004</v>
      </c>
      <c r="G36" s="25">
        <v>35115808.090000004</v>
      </c>
    </row>
    <row r="37" spans="1:7">
      <c r="A37" t="s">
        <v>184</v>
      </c>
      <c r="B37" s="25">
        <v>0</v>
      </c>
      <c r="C37" s="25">
        <v>35115808.090000004</v>
      </c>
      <c r="D37" s="25">
        <v>35115808.090000004</v>
      </c>
      <c r="E37" s="25">
        <v>35115808.090000004</v>
      </c>
      <c r="F37" s="25">
        <v>35115808.090000004</v>
      </c>
      <c r="G37" s="25">
        <v>35115808.090000004</v>
      </c>
    </row>
    <row r="38" spans="1:7">
      <c r="A38" t="s">
        <v>277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>
      <c r="A39" t="s">
        <v>278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>
      <c r="A40" t="s">
        <v>279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>
      <c r="A41" t="s">
        <v>280</v>
      </c>
      <c r="B41" s="25">
        <v>1613064584</v>
      </c>
      <c r="C41" s="25">
        <v>73061467</v>
      </c>
      <c r="D41" s="25">
        <v>1686126051</v>
      </c>
      <c r="E41" s="25">
        <v>1099344108.9400001</v>
      </c>
      <c r="F41" s="25">
        <v>1099344108.9400001</v>
      </c>
      <c r="G41" s="25">
        <v>-513720475.06</v>
      </c>
    </row>
    <row r="42" spans="1:7">
      <c r="A42" t="s">
        <v>183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</row>
    <row r="43" spans="1:7">
      <c r="A43" t="s">
        <v>281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</row>
    <row r="44" spans="1:7">
      <c r="A44" t="s">
        <v>282</v>
      </c>
      <c r="B44" s="25">
        <v>243166352</v>
      </c>
      <c r="C44" s="25">
        <v>0</v>
      </c>
      <c r="D44" s="25">
        <v>243166352</v>
      </c>
      <c r="E44" s="25">
        <v>122482953</v>
      </c>
      <c r="F44" s="25">
        <v>122482953</v>
      </c>
      <c r="G44" s="25">
        <v>-120683399</v>
      </c>
    </row>
    <row r="45" spans="1:7">
      <c r="A45" t="s">
        <v>182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>
      <c r="A46" t="s">
        <v>181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>
      <c r="A47" t="s">
        <v>180</v>
      </c>
      <c r="B47" s="25">
        <v>26687096</v>
      </c>
      <c r="C47" s="25">
        <v>0</v>
      </c>
      <c r="D47" s="25">
        <v>26687096</v>
      </c>
      <c r="E47" s="25">
        <v>14052285</v>
      </c>
      <c r="F47" s="25">
        <v>14052285</v>
      </c>
      <c r="G47" s="25">
        <v>-12634811</v>
      </c>
    </row>
    <row r="48" spans="1:7" ht="27" customHeight="1">
      <c r="A48" s="51" t="s">
        <v>179</v>
      </c>
      <c r="B48" s="25">
        <v>216479256</v>
      </c>
      <c r="C48" s="25">
        <v>0</v>
      </c>
      <c r="D48" s="25">
        <v>216479256</v>
      </c>
      <c r="E48" s="25">
        <v>108430668</v>
      </c>
      <c r="F48" s="25">
        <v>108430668</v>
      </c>
      <c r="G48" s="25">
        <v>-108048588</v>
      </c>
    </row>
    <row r="49" spans="1:7">
      <c r="A49" t="s">
        <v>178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>
      <c r="A50" t="s">
        <v>177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>
      <c r="A51" t="s">
        <v>176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>
      <c r="A52" t="s">
        <v>175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>
      <c r="A53" t="s">
        <v>283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</row>
    <row r="54" spans="1:7">
      <c r="A54" t="s">
        <v>174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>
      <c r="A55" t="s">
        <v>173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>
      <c r="A56" t="s">
        <v>172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>
      <c r="A57" t="s">
        <v>171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>
      <c r="A58" t="s">
        <v>284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>
      <c r="A59" t="s">
        <v>170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>
      <c r="A60" t="s">
        <v>169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>
      <c r="A61" t="s">
        <v>285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>
      <c r="A62" t="s">
        <v>286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>
      <c r="A63" t="s">
        <v>287</v>
      </c>
      <c r="B63" s="25">
        <v>243166352</v>
      </c>
      <c r="C63" s="25">
        <v>0</v>
      </c>
      <c r="D63" s="25">
        <v>243166352</v>
      </c>
      <c r="E63" s="25">
        <v>122482953</v>
      </c>
      <c r="F63" s="25">
        <v>122482953</v>
      </c>
      <c r="G63" s="25">
        <v>-120683399</v>
      </c>
    </row>
    <row r="64" spans="1:7">
      <c r="A64" t="s">
        <v>288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>
      <c r="A65" t="s">
        <v>289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>
      <c r="A66" t="s">
        <v>290</v>
      </c>
      <c r="B66" s="25">
        <v>1856230936</v>
      </c>
      <c r="C66" s="25">
        <v>73061467</v>
      </c>
      <c r="D66" s="25">
        <v>1929292403</v>
      </c>
      <c r="E66" s="25">
        <v>1221827061.9400001</v>
      </c>
      <c r="F66" s="25">
        <v>1221827061.9400001</v>
      </c>
      <c r="G66" s="25">
        <v>-634403874.05999994</v>
      </c>
    </row>
    <row r="67" spans="1:7">
      <c r="A67" t="s">
        <v>291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ht="28.5" customHeight="1">
      <c r="A68" s="51" t="s">
        <v>292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ht="30">
      <c r="A69" s="51" t="s">
        <v>293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>
      <c r="A70" t="s">
        <v>294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2" spans="1:7" ht="3.95" customHeight="1">
      <c r="A72" s="92"/>
      <c r="B72" s="92"/>
      <c r="C72" s="92"/>
      <c r="D72" s="92"/>
      <c r="E72" s="92"/>
      <c r="F72" s="92"/>
      <c r="G72" s="92"/>
    </row>
  </sheetData>
  <mergeCells count="10">
    <mergeCell ref="A1:G1"/>
    <mergeCell ref="A2:G2"/>
    <mergeCell ref="A3:G3"/>
    <mergeCell ref="A4:G4"/>
    <mergeCell ref="A5:G5"/>
    <mergeCell ref="A6:G6"/>
    <mergeCell ref="A7:A8"/>
    <mergeCell ref="B7:F7"/>
    <mergeCell ref="G7:G8"/>
    <mergeCell ref="A72:G72"/>
  </mergeCells>
  <printOptions horizontalCentered="1" verticalCentered="1"/>
  <pageMargins left="0" right="0" top="0" bottom="0" header="0.31496062992125984" footer="0.31496062992125984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2"/>
  <sheetViews>
    <sheetView showGridLines="0" zoomScale="52" zoomScaleNormal="70" workbookViewId="0">
      <selection sqref="A1:XFD1048576"/>
    </sheetView>
  </sheetViews>
  <sheetFormatPr baseColWidth="10" defaultColWidth="11.140625" defaultRowHeight="14.65" customHeight="1"/>
  <cols>
    <col min="1" max="1" width="64.7109375" style="55" customWidth="1"/>
    <col min="2" max="7" width="26.7109375" style="52" customWidth="1"/>
    <col min="8" max="16384" width="11.140625" style="52"/>
  </cols>
  <sheetData>
    <row r="1" spans="1:7" ht="15.4" customHeight="1">
      <c r="A1" s="111" t="s">
        <v>41</v>
      </c>
      <c r="B1" s="111"/>
      <c r="C1" s="111"/>
      <c r="D1" s="111"/>
      <c r="E1" s="111"/>
      <c r="F1" s="111"/>
      <c r="G1" s="111"/>
    </row>
    <row r="2" spans="1:7" ht="15.4" customHeight="1">
      <c r="A2" s="111" t="s">
        <v>242</v>
      </c>
      <c r="B2" s="111"/>
      <c r="C2" s="111"/>
      <c r="D2" s="111"/>
      <c r="E2" s="111"/>
      <c r="F2" s="111"/>
      <c r="G2" s="111"/>
    </row>
    <row r="3" spans="1:7" ht="15.4" customHeight="1">
      <c r="A3" s="111" t="s">
        <v>243</v>
      </c>
      <c r="B3" s="111"/>
      <c r="C3" s="111"/>
      <c r="D3" s="111"/>
      <c r="E3" s="111"/>
      <c r="F3" s="111"/>
      <c r="G3" s="111"/>
    </row>
    <row r="4" spans="1:7" ht="15.4" customHeight="1">
      <c r="A4" s="111" t="s">
        <v>451</v>
      </c>
      <c r="B4" s="111"/>
      <c r="C4" s="111"/>
      <c r="D4" s="111"/>
      <c r="E4" s="111"/>
      <c r="F4" s="111"/>
      <c r="G4" s="111"/>
    </row>
    <row r="5" spans="1:7" ht="15.4" customHeight="1">
      <c r="A5" s="111" t="s">
        <v>452</v>
      </c>
      <c r="B5" s="111"/>
      <c r="C5" s="111"/>
      <c r="D5" s="111"/>
      <c r="E5" s="111"/>
      <c r="F5" s="111"/>
      <c r="G5" s="111"/>
    </row>
    <row r="6" spans="1:7" ht="15.4" customHeight="1">
      <c r="A6" s="111" t="s">
        <v>0</v>
      </c>
      <c r="B6" s="111"/>
      <c r="C6" s="111"/>
      <c r="D6" s="111"/>
      <c r="E6" s="111"/>
      <c r="F6" s="111"/>
      <c r="G6" s="111"/>
    </row>
    <row r="7" spans="1:7" ht="15.4" customHeight="1">
      <c r="A7" s="53"/>
      <c r="B7" s="34"/>
      <c r="C7" s="34"/>
      <c r="D7" s="34"/>
      <c r="E7" s="34"/>
      <c r="F7" s="34"/>
      <c r="G7" s="34"/>
    </row>
    <row r="8" spans="1:7" ht="26.65" customHeight="1">
      <c r="A8" s="54" t="s">
        <v>1</v>
      </c>
      <c r="B8" s="54" t="s">
        <v>45</v>
      </c>
      <c r="C8" s="54" t="s">
        <v>245</v>
      </c>
      <c r="D8" s="54" t="s">
        <v>122</v>
      </c>
      <c r="E8" s="54" t="s">
        <v>44</v>
      </c>
      <c r="F8" s="54" t="s">
        <v>46</v>
      </c>
      <c r="G8" s="54" t="s">
        <v>453</v>
      </c>
    </row>
    <row r="9" spans="1:7" ht="14.65" customHeight="1">
      <c r="A9" s="55" t="s">
        <v>117</v>
      </c>
      <c r="B9" s="56">
        <v>1613064584</v>
      </c>
      <c r="C9" s="56">
        <v>404417261.52999997</v>
      </c>
      <c r="D9" s="56">
        <v>2017481845.53</v>
      </c>
      <c r="E9" s="56">
        <v>891976714.27999997</v>
      </c>
      <c r="F9" s="56">
        <v>840349309.12</v>
      </c>
      <c r="G9" s="56">
        <v>1125505131.25</v>
      </c>
    </row>
    <row r="10" spans="1:7" ht="14.65" customHeight="1">
      <c r="A10" s="55" t="s">
        <v>246</v>
      </c>
      <c r="B10" s="56">
        <v>679074959</v>
      </c>
      <c r="C10" s="56">
        <v>-7141600.5</v>
      </c>
      <c r="D10" s="56">
        <v>671933358.5</v>
      </c>
      <c r="E10" s="56">
        <v>320320274.23000002</v>
      </c>
      <c r="F10" s="56">
        <v>276570397.95999998</v>
      </c>
      <c r="G10" s="56">
        <v>351613084.26999998</v>
      </c>
    </row>
    <row r="11" spans="1:7" ht="14.65" customHeight="1">
      <c r="A11" s="55" t="s">
        <v>114</v>
      </c>
      <c r="B11" s="56">
        <v>449318113</v>
      </c>
      <c r="C11" s="56">
        <v>11031372.1</v>
      </c>
      <c r="D11" s="56">
        <v>460349485.10000002</v>
      </c>
      <c r="E11" s="56">
        <v>223902664.53999999</v>
      </c>
      <c r="F11" s="56">
        <v>223902664.53999999</v>
      </c>
      <c r="G11" s="56">
        <v>236446820.56</v>
      </c>
    </row>
    <row r="12" spans="1:7" ht="14.65" customHeight="1">
      <c r="A12" s="55" t="s">
        <v>113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ht="14.65" customHeight="1">
      <c r="A13" s="55" t="s">
        <v>112</v>
      </c>
      <c r="B13" s="56">
        <v>135940314</v>
      </c>
      <c r="C13" s="56">
        <v>-3141388.71</v>
      </c>
      <c r="D13" s="56">
        <v>132798925.29000001</v>
      </c>
      <c r="E13" s="56">
        <v>63962780.539999999</v>
      </c>
      <c r="F13" s="56">
        <v>20212904.27</v>
      </c>
      <c r="G13" s="56">
        <v>68836144.75</v>
      </c>
    </row>
    <row r="14" spans="1:7" ht="14.65" customHeight="1">
      <c r="A14" s="55" t="s">
        <v>111</v>
      </c>
      <c r="B14" s="56">
        <v>6869457</v>
      </c>
      <c r="C14" s="56">
        <v>0</v>
      </c>
      <c r="D14" s="56">
        <v>6869457</v>
      </c>
      <c r="E14" s="56">
        <v>4751784.6900000004</v>
      </c>
      <c r="F14" s="56">
        <v>4751784.6900000004</v>
      </c>
      <c r="G14" s="56">
        <v>2117672.31</v>
      </c>
    </row>
    <row r="15" spans="1:7" ht="14.65" customHeight="1">
      <c r="A15" s="55" t="s">
        <v>110</v>
      </c>
      <c r="B15" s="56">
        <v>74931556</v>
      </c>
      <c r="C15" s="56">
        <v>-12191046.07</v>
      </c>
      <c r="D15" s="56">
        <v>62740509.93</v>
      </c>
      <c r="E15" s="56">
        <v>21752490.420000002</v>
      </c>
      <c r="F15" s="56">
        <v>21752490.420000002</v>
      </c>
      <c r="G15" s="56">
        <v>40988019.509999998</v>
      </c>
    </row>
    <row r="16" spans="1:7" ht="14.65" customHeight="1">
      <c r="A16" s="55" t="s">
        <v>109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ht="14.65" customHeight="1">
      <c r="A17" s="55" t="s">
        <v>108</v>
      </c>
      <c r="B17" s="56">
        <v>12015519</v>
      </c>
      <c r="C17" s="56">
        <v>-2840537.82</v>
      </c>
      <c r="D17" s="56">
        <v>9174981.1799999997</v>
      </c>
      <c r="E17" s="56">
        <v>5950554.04</v>
      </c>
      <c r="F17" s="56">
        <v>5950554.04</v>
      </c>
      <c r="G17" s="56">
        <v>3224427.14</v>
      </c>
    </row>
    <row r="18" spans="1:7" ht="14.65" customHeight="1">
      <c r="A18" s="55" t="s">
        <v>247</v>
      </c>
      <c r="B18" s="56">
        <v>93012141</v>
      </c>
      <c r="C18" s="56">
        <v>5473342.0300000003</v>
      </c>
      <c r="D18" s="56">
        <v>98485483.030000001</v>
      </c>
      <c r="E18" s="56">
        <v>42600773.57</v>
      </c>
      <c r="F18" s="56">
        <v>41948857.609999999</v>
      </c>
      <c r="G18" s="56">
        <v>55884709.460000001</v>
      </c>
    </row>
    <row r="19" spans="1:7" ht="14.65" customHeight="1">
      <c r="A19" s="55" t="s">
        <v>107</v>
      </c>
      <c r="B19" s="56">
        <v>11890125</v>
      </c>
      <c r="C19" s="56">
        <v>581896.68999999994</v>
      </c>
      <c r="D19" s="56">
        <v>12472021.689999999</v>
      </c>
      <c r="E19" s="56">
        <v>2496926.73</v>
      </c>
      <c r="F19" s="56">
        <v>2463355.25</v>
      </c>
      <c r="G19" s="56">
        <v>9975094.9600000009</v>
      </c>
    </row>
    <row r="20" spans="1:7" ht="14.65" customHeight="1">
      <c r="A20" s="55" t="s">
        <v>106</v>
      </c>
      <c r="B20" s="56">
        <v>3169252</v>
      </c>
      <c r="C20" s="56">
        <v>1500247.03</v>
      </c>
      <c r="D20" s="56">
        <v>4669499.03</v>
      </c>
      <c r="E20" s="56">
        <v>2273201.0099999998</v>
      </c>
      <c r="F20" s="56">
        <v>2205834.0099999998</v>
      </c>
      <c r="G20" s="56">
        <v>2396298.02</v>
      </c>
    </row>
    <row r="21" spans="1:7" ht="14.65" customHeight="1">
      <c r="A21" s="55" t="s">
        <v>105</v>
      </c>
      <c r="B21" s="56">
        <v>53136</v>
      </c>
      <c r="C21" s="56">
        <v>-44687</v>
      </c>
      <c r="D21" s="56">
        <v>8449</v>
      </c>
      <c r="E21" s="56">
        <v>6217.6</v>
      </c>
      <c r="F21" s="56">
        <v>6217.6</v>
      </c>
      <c r="G21" s="56">
        <v>2231.4</v>
      </c>
    </row>
    <row r="22" spans="1:7" ht="14.65" customHeight="1">
      <c r="A22" s="55" t="s">
        <v>104</v>
      </c>
      <c r="B22" s="56">
        <v>20890337</v>
      </c>
      <c r="C22" s="56">
        <v>-1634542.07</v>
      </c>
      <c r="D22" s="56">
        <v>19255794.93</v>
      </c>
      <c r="E22" s="56">
        <v>4409117.3499999996</v>
      </c>
      <c r="F22" s="56">
        <v>4387100.21</v>
      </c>
      <c r="G22" s="56">
        <v>14846677.58</v>
      </c>
    </row>
    <row r="23" spans="1:7" ht="14.65" customHeight="1">
      <c r="A23" s="55" t="s">
        <v>103</v>
      </c>
      <c r="B23" s="56">
        <v>6626051</v>
      </c>
      <c r="C23" s="56">
        <v>3078126.52</v>
      </c>
      <c r="D23" s="56">
        <v>9704177.5199999996</v>
      </c>
      <c r="E23" s="56">
        <v>3007277.12</v>
      </c>
      <c r="F23" s="56">
        <v>2987093.12</v>
      </c>
      <c r="G23" s="56">
        <v>6696900.4000000004</v>
      </c>
    </row>
    <row r="24" spans="1:7" ht="14.65" customHeight="1">
      <c r="A24" s="55" t="s">
        <v>102</v>
      </c>
      <c r="B24" s="56">
        <v>32459640</v>
      </c>
      <c r="C24" s="56">
        <v>-90585.16</v>
      </c>
      <c r="D24" s="56">
        <v>32369054.84</v>
      </c>
      <c r="E24" s="56">
        <v>23258278.879999999</v>
      </c>
      <c r="F24" s="56">
        <v>23258278.879999999</v>
      </c>
      <c r="G24" s="56">
        <v>9110775.9600000009</v>
      </c>
    </row>
    <row r="25" spans="1:7" ht="14.65" customHeight="1">
      <c r="A25" s="55" t="s">
        <v>101</v>
      </c>
      <c r="B25" s="56">
        <v>8026469</v>
      </c>
      <c r="C25" s="56">
        <v>540829.21</v>
      </c>
      <c r="D25" s="56">
        <v>8567298.2100000009</v>
      </c>
      <c r="E25" s="56">
        <v>2135681.0499999998</v>
      </c>
      <c r="F25" s="56">
        <v>1646624.71</v>
      </c>
      <c r="G25" s="56">
        <v>6431617.1600000001</v>
      </c>
    </row>
    <row r="26" spans="1:7" ht="14.65" customHeight="1">
      <c r="A26" s="55" t="s">
        <v>100</v>
      </c>
      <c r="B26" s="56">
        <v>3092800</v>
      </c>
      <c r="C26" s="56">
        <v>322100</v>
      </c>
      <c r="D26" s="56">
        <v>3414900</v>
      </c>
      <c r="E26" s="56">
        <v>1439047.45</v>
      </c>
      <c r="F26" s="56">
        <v>1439047.45</v>
      </c>
      <c r="G26" s="56">
        <v>1975852.55</v>
      </c>
    </row>
    <row r="27" spans="1:7" ht="14.65" customHeight="1">
      <c r="A27" s="55" t="s">
        <v>99</v>
      </c>
      <c r="B27" s="56">
        <v>6804331</v>
      </c>
      <c r="C27" s="56">
        <v>1219956.81</v>
      </c>
      <c r="D27" s="56">
        <v>8024287.8099999996</v>
      </c>
      <c r="E27" s="56">
        <v>3575026.38</v>
      </c>
      <c r="F27" s="56">
        <v>3555306.38</v>
      </c>
      <c r="G27" s="56">
        <v>4449261.43</v>
      </c>
    </row>
    <row r="28" spans="1:7" ht="14.65" customHeight="1">
      <c r="A28" s="55" t="s">
        <v>248</v>
      </c>
      <c r="B28" s="56">
        <v>653138555</v>
      </c>
      <c r="C28" s="56">
        <v>221007144.09</v>
      </c>
      <c r="D28" s="56">
        <v>874145699.09000003</v>
      </c>
      <c r="E28" s="56">
        <v>362555048.44999999</v>
      </c>
      <c r="F28" s="56">
        <v>358954456.19</v>
      </c>
      <c r="G28" s="56">
        <v>511590650.63999999</v>
      </c>
    </row>
    <row r="29" spans="1:7" ht="14.65" customHeight="1">
      <c r="A29" s="55" t="s">
        <v>98</v>
      </c>
      <c r="B29" s="56">
        <v>24213891</v>
      </c>
      <c r="C29" s="56">
        <v>24280522.449999999</v>
      </c>
      <c r="D29" s="56">
        <v>48494413.450000003</v>
      </c>
      <c r="E29" s="56">
        <v>29367917.539999999</v>
      </c>
      <c r="F29" s="56">
        <v>29367917.539999999</v>
      </c>
      <c r="G29" s="56">
        <v>19126495.91</v>
      </c>
    </row>
    <row r="30" spans="1:7" ht="14.65" customHeight="1">
      <c r="A30" s="55" t="s">
        <v>97</v>
      </c>
      <c r="B30" s="56">
        <v>181569710</v>
      </c>
      <c r="C30" s="56">
        <v>44713872.909999996</v>
      </c>
      <c r="D30" s="56">
        <v>226283582.91</v>
      </c>
      <c r="E30" s="56">
        <v>101411501.31999999</v>
      </c>
      <c r="F30" s="56">
        <v>101301851.16</v>
      </c>
      <c r="G30" s="56">
        <v>124872081.59</v>
      </c>
    </row>
    <row r="31" spans="1:7" ht="14.65" customHeight="1">
      <c r="A31" s="55" t="s">
        <v>96</v>
      </c>
      <c r="B31" s="56">
        <v>218753032</v>
      </c>
      <c r="C31" s="56">
        <v>65521265.659999996</v>
      </c>
      <c r="D31" s="56">
        <v>284274297.66000003</v>
      </c>
      <c r="E31" s="56">
        <v>114157943.7</v>
      </c>
      <c r="F31" s="56">
        <v>114152723.7</v>
      </c>
      <c r="G31" s="56">
        <v>170116353.96000001</v>
      </c>
    </row>
    <row r="32" spans="1:7" ht="14.65" customHeight="1">
      <c r="A32" s="55" t="s">
        <v>95</v>
      </c>
      <c r="B32" s="56">
        <v>42377341</v>
      </c>
      <c r="C32" s="56">
        <v>1774255.14</v>
      </c>
      <c r="D32" s="56">
        <v>44151596.140000001</v>
      </c>
      <c r="E32" s="56">
        <v>17388702.260000002</v>
      </c>
      <c r="F32" s="56">
        <v>17388702.260000002</v>
      </c>
      <c r="G32" s="56">
        <v>26762893.879999999</v>
      </c>
    </row>
    <row r="33" spans="1:7" ht="14.65" customHeight="1">
      <c r="A33" s="55" t="s">
        <v>94</v>
      </c>
      <c r="B33" s="56">
        <v>112333796</v>
      </c>
      <c r="C33" s="56">
        <v>32494569.32</v>
      </c>
      <c r="D33" s="56">
        <v>144828365.31999999</v>
      </c>
      <c r="E33" s="56">
        <v>45717711.520000003</v>
      </c>
      <c r="F33" s="56">
        <v>45541809.119999997</v>
      </c>
      <c r="G33" s="56">
        <v>99110653.799999997</v>
      </c>
    </row>
    <row r="34" spans="1:7" ht="14.65" customHeight="1">
      <c r="A34" s="55" t="s">
        <v>93</v>
      </c>
      <c r="B34" s="56">
        <v>18355000</v>
      </c>
      <c r="C34" s="56">
        <v>29975803.199999999</v>
      </c>
      <c r="D34" s="56">
        <v>48330803.200000003</v>
      </c>
      <c r="E34" s="56">
        <v>9042081.3000000007</v>
      </c>
      <c r="F34" s="56">
        <v>9042081.3000000007</v>
      </c>
      <c r="G34" s="56">
        <v>39288721.899999999</v>
      </c>
    </row>
    <row r="35" spans="1:7" ht="14.65" customHeight="1">
      <c r="A35" s="55" t="s">
        <v>92</v>
      </c>
      <c r="B35" s="56">
        <v>865000</v>
      </c>
      <c r="C35" s="56">
        <v>2475566.2999999998</v>
      </c>
      <c r="D35" s="56">
        <v>3340566.3</v>
      </c>
      <c r="E35" s="56">
        <v>1359211.13</v>
      </c>
      <c r="F35" s="56">
        <v>1359211.13</v>
      </c>
      <c r="G35" s="56">
        <v>1981355.17</v>
      </c>
    </row>
    <row r="36" spans="1:7" ht="14.65" customHeight="1">
      <c r="A36" s="55" t="s">
        <v>91</v>
      </c>
      <c r="B36" s="56">
        <v>13652800</v>
      </c>
      <c r="C36" s="56">
        <v>7380178.7800000003</v>
      </c>
      <c r="D36" s="56">
        <v>21032978.780000001</v>
      </c>
      <c r="E36" s="56">
        <v>12462093.35</v>
      </c>
      <c r="F36" s="56">
        <v>12315469.35</v>
      </c>
      <c r="G36" s="56">
        <v>8570885.4299999997</v>
      </c>
    </row>
    <row r="37" spans="1:7" ht="14.65" customHeight="1">
      <c r="A37" s="55" t="s">
        <v>90</v>
      </c>
      <c r="B37" s="56">
        <v>41017985</v>
      </c>
      <c r="C37" s="56">
        <v>12391110.33</v>
      </c>
      <c r="D37" s="56">
        <v>53409095.329999998</v>
      </c>
      <c r="E37" s="56">
        <v>31647886.329999998</v>
      </c>
      <c r="F37" s="56">
        <v>28484690.629999999</v>
      </c>
      <c r="G37" s="56">
        <v>21761209</v>
      </c>
    </row>
    <row r="38" spans="1:7" ht="14.65" customHeight="1">
      <c r="A38" s="55" t="s">
        <v>249</v>
      </c>
      <c r="B38" s="56">
        <v>137925000</v>
      </c>
      <c r="C38" s="56">
        <v>21189450.789999999</v>
      </c>
      <c r="D38" s="56">
        <v>159114450.78999999</v>
      </c>
      <c r="E38" s="56">
        <v>78203651.700000003</v>
      </c>
      <c r="F38" s="56">
        <v>74578631.030000001</v>
      </c>
      <c r="G38" s="56">
        <v>80910799.090000004</v>
      </c>
    </row>
    <row r="39" spans="1:7" ht="14.65" customHeight="1">
      <c r="A39" s="55" t="s">
        <v>89</v>
      </c>
      <c r="B39" s="56">
        <v>48000000</v>
      </c>
      <c r="C39" s="56">
        <v>2430000</v>
      </c>
      <c r="D39" s="56">
        <v>50430000</v>
      </c>
      <c r="E39" s="56">
        <v>25230000</v>
      </c>
      <c r="F39" s="56">
        <v>25230000</v>
      </c>
      <c r="G39" s="56">
        <v>25200000</v>
      </c>
    </row>
    <row r="40" spans="1:7" ht="14.65" customHeight="1">
      <c r="A40" s="55" t="s">
        <v>88</v>
      </c>
      <c r="B40" s="56">
        <v>0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</row>
    <row r="41" spans="1:7" ht="14.65" customHeight="1">
      <c r="A41" s="55" t="s">
        <v>87</v>
      </c>
      <c r="B41" s="56">
        <v>0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</row>
    <row r="42" spans="1:7" ht="14.65" customHeight="1">
      <c r="A42" s="55" t="s">
        <v>86</v>
      </c>
      <c r="B42" s="56">
        <v>49925000</v>
      </c>
      <c r="C42" s="56">
        <v>18059450.789999999</v>
      </c>
      <c r="D42" s="56">
        <v>67984450.790000007</v>
      </c>
      <c r="E42" s="56">
        <v>29887724.5</v>
      </c>
      <c r="F42" s="56">
        <v>29881724.5</v>
      </c>
      <c r="G42" s="56">
        <v>38096726.289999999</v>
      </c>
    </row>
    <row r="43" spans="1:7" ht="14.65" customHeight="1">
      <c r="A43" s="55" t="s">
        <v>85</v>
      </c>
      <c r="B43" s="56">
        <v>40000000</v>
      </c>
      <c r="C43" s="56">
        <v>0</v>
      </c>
      <c r="D43" s="56">
        <v>40000000</v>
      </c>
      <c r="E43" s="56">
        <v>23085927.199999999</v>
      </c>
      <c r="F43" s="56">
        <v>19466906.530000001</v>
      </c>
      <c r="G43" s="56">
        <v>16914072.800000001</v>
      </c>
    </row>
    <row r="44" spans="1:7" ht="14.65" customHeight="1">
      <c r="A44" s="55" t="s">
        <v>84</v>
      </c>
      <c r="B44" s="56">
        <v>0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</row>
    <row r="45" spans="1:7" ht="14.65" customHeight="1">
      <c r="A45" s="55" t="s">
        <v>83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</row>
    <row r="46" spans="1:7" ht="14.65" customHeight="1">
      <c r="A46" s="55" t="s">
        <v>82</v>
      </c>
      <c r="B46" s="56">
        <v>0</v>
      </c>
      <c r="C46" s="56">
        <v>700000</v>
      </c>
      <c r="D46" s="56">
        <v>700000</v>
      </c>
      <c r="E46" s="56">
        <v>0</v>
      </c>
      <c r="F46" s="56">
        <v>0</v>
      </c>
      <c r="G46" s="56">
        <v>700000</v>
      </c>
    </row>
    <row r="47" spans="1:7" ht="14.65" customHeight="1">
      <c r="A47" s="55" t="s">
        <v>81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</row>
    <row r="48" spans="1:7" ht="14.65" customHeight="1">
      <c r="A48" s="55" t="s">
        <v>80</v>
      </c>
      <c r="B48" s="56">
        <v>16601025</v>
      </c>
      <c r="C48" s="56">
        <v>12240746.890000001</v>
      </c>
      <c r="D48" s="56">
        <v>28841771.890000001</v>
      </c>
      <c r="E48" s="56">
        <v>7210520.1399999997</v>
      </c>
      <c r="F48" s="56">
        <v>7210520.1399999997</v>
      </c>
      <c r="G48" s="56">
        <v>21631251.75</v>
      </c>
    </row>
    <row r="49" spans="1:7" ht="14.65" customHeight="1">
      <c r="A49" s="55" t="s">
        <v>79</v>
      </c>
      <c r="B49" s="56">
        <v>4423600</v>
      </c>
      <c r="C49" s="56">
        <v>6373615.2599999998</v>
      </c>
      <c r="D49" s="56">
        <v>10797215.26</v>
      </c>
      <c r="E49" s="56">
        <v>4277978.99</v>
      </c>
      <c r="F49" s="56">
        <v>4277978.99</v>
      </c>
      <c r="G49" s="56">
        <v>6519236.2699999996</v>
      </c>
    </row>
    <row r="50" spans="1:7" ht="14.65" customHeight="1">
      <c r="A50" s="55" t="s">
        <v>78</v>
      </c>
      <c r="B50" s="56">
        <v>297207</v>
      </c>
      <c r="C50" s="56">
        <v>438621.46</v>
      </c>
      <c r="D50" s="56">
        <v>735828.46</v>
      </c>
      <c r="E50" s="56">
        <v>646246.92000000004</v>
      </c>
      <c r="F50" s="56">
        <v>646246.92000000004</v>
      </c>
      <c r="G50" s="56">
        <v>89581.54</v>
      </c>
    </row>
    <row r="51" spans="1:7" ht="14.65" customHeight="1">
      <c r="A51" s="55" t="s">
        <v>77</v>
      </c>
      <c r="B51" s="56">
        <v>990000</v>
      </c>
      <c r="C51" s="56">
        <v>-45854.53</v>
      </c>
      <c r="D51" s="56">
        <v>944145.47</v>
      </c>
      <c r="E51" s="56">
        <v>91246.91</v>
      </c>
      <c r="F51" s="56">
        <v>91246.91</v>
      </c>
      <c r="G51" s="56">
        <v>852898.56</v>
      </c>
    </row>
    <row r="52" spans="1:7" ht="14.65" customHeight="1">
      <c r="A52" s="55" t="s">
        <v>76</v>
      </c>
      <c r="B52" s="56">
        <v>1900000</v>
      </c>
      <c r="C52" s="56">
        <v>365141</v>
      </c>
      <c r="D52" s="56">
        <v>2265141</v>
      </c>
      <c r="E52" s="56">
        <v>0</v>
      </c>
      <c r="F52" s="56">
        <v>0</v>
      </c>
      <c r="G52" s="56">
        <v>2265141</v>
      </c>
    </row>
    <row r="53" spans="1:7" ht="14.65" customHeight="1">
      <c r="A53" s="55" t="s">
        <v>75</v>
      </c>
      <c r="B53" s="56">
        <v>899500</v>
      </c>
      <c r="C53" s="56">
        <v>-500000</v>
      </c>
      <c r="D53" s="56">
        <v>399500</v>
      </c>
      <c r="E53" s="56">
        <v>0</v>
      </c>
      <c r="F53" s="56">
        <v>0</v>
      </c>
      <c r="G53" s="56">
        <v>399500</v>
      </c>
    </row>
    <row r="54" spans="1:7" ht="14.65" customHeight="1">
      <c r="A54" s="55" t="s">
        <v>74</v>
      </c>
      <c r="B54" s="56">
        <v>6126456</v>
      </c>
      <c r="C54" s="56">
        <v>5536375.5099999998</v>
      </c>
      <c r="D54" s="56">
        <v>11662831.51</v>
      </c>
      <c r="E54" s="56">
        <v>1156334.6000000001</v>
      </c>
      <c r="F54" s="56">
        <v>1156334.6000000001</v>
      </c>
      <c r="G54" s="56">
        <v>10506496.91</v>
      </c>
    </row>
    <row r="55" spans="1:7" ht="14.65" customHeight="1">
      <c r="A55" s="55" t="s">
        <v>73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</row>
    <row r="56" spans="1:7" ht="14.65" customHeight="1">
      <c r="A56" s="55" t="s">
        <v>72</v>
      </c>
      <c r="B56" s="56">
        <v>0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</row>
    <row r="57" spans="1:7" ht="14.65" customHeight="1">
      <c r="A57" s="55" t="s">
        <v>71</v>
      </c>
      <c r="B57" s="56">
        <v>1964262</v>
      </c>
      <c r="C57" s="56">
        <v>72848.19</v>
      </c>
      <c r="D57" s="56">
        <v>2037110.19</v>
      </c>
      <c r="E57" s="56">
        <v>1038712.72</v>
      </c>
      <c r="F57" s="56">
        <v>1038712.72</v>
      </c>
      <c r="G57" s="56">
        <v>998397.47</v>
      </c>
    </row>
    <row r="58" spans="1:7" ht="14.65" customHeight="1">
      <c r="A58" s="55" t="s">
        <v>250</v>
      </c>
      <c r="B58" s="56">
        <v>33312904</v>
      </c>
      <c r="C58" s="56">
        <v>126339388.42</v>
      </c>
      <c r="D58" s="56">
        <v>159652292.41999999</v>
      </c>
      <c r="E58" s="56">
        <v>55968264.689999998</v>
      </c>
      <c r="F58" s="56">
        <v>55968264.689999998</v>
      </c>
      <c r="G58" s="56">
        <v>103684027.73</v>
      </c>
    </row>
    <row r="59" spans="1:7" ht="14.65" customHeight="1">
      <c r="A59" s="55" t="s">
        <v>70</v>
      </c>
      <c r="B59" s="56">
        <v>33312904</v>
      </c>
      <c r="C59" s="56">
        <v>126339388.42</v>
      </c>
      <c r="D59" s="56">
        <v>159652292.41999999</v>
      </c>
      <c r="E59" s="56">
        <v>55968264.689999998</v>
      </c>
      <c r="F59" s="56">
        <v>55968264.689999998</v>
      </c>
      <c r="G59" s="56">
        <v>103684027.73</v>
      </c>
    </row>
    <row r="60" spans="1:7" ht="14.65" customHeight="1">
      <c r="A60" s="55" t="s">
        <v>69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</row>
    <row r="61" spans="1:7" ht="14.65" customHeight="1">
      <c r="A61" s="55" t="s">
        <v>68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</row>
    <row r="62" spans="1:7" ht="14.65" customHeight="1">
      <c r="A62" s="55" t="s">
        <v>67</v>
      </c>
      <c r="B62" s="56">
        <v>0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</row>
    <row r="63" spans="1:7" ht="14.65" customHeight="1">
      <c r="A63" s="55" t="s">
        <v>66</v>
      </c>
      <c r="B63" s="56">
        <v>0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</row>
    <row r="64" spans="1:7" ht="14.65" customHeight="1">
      <c r="A64" s="55" t="s">
        <v>65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</row>
    <row r="65" spans="1:7" ht="14.65" customHeight="1">
      <c r="A65" s="55" t="s">
        <v>64</v>
      </c>
      <c r="B65" s="56">
        <v>0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</row>
    <row r="66" spans="1:7" ht="14.65" customHeight="1">
      <c r="A66" s="55" t="s">
        <v>63</v>
      </c>
      <c r="B66" s="56">
        <v>0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</row>
    <row r="67" spans="1:7" ht="14.65" customHeight="1">
      <c r="A67" s="55" t="s">
        <v>62</v>
      </c>
      <c r="B67" s="56">
        <v>0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</row>
    <row r="68" spans="1:7" ht="14.65" customHeight="1">
      <c r="A68" s="55" t="s">
        <v>61</v>
      </c>
      <c r="B68" s="56">
        <v>0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</row>
    <row r="69" spans="1:7" ht="14.65" customHeight="1">
      <c r="A69" s="55" t="s">
        <v>60</v>
      </c>
      <c r="B69" s="56">
        <v>0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</row>
    <row r="70" spans="1:7" ht="14.65" customHeight="1">
      <c r="A70" s="55" t="s">
        <v>251</v>
      </c>
      <c r="B70" s="56">
        <v>0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</row>
    <row r="71" spans="1:7" ht="14.65" customHeight="1">
      <c r="A71" s="55" t="s">
        <v>59</v>
      </c>
      <c r="B71" s="56">
        <v>0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</row>
    <row r="72" spans="1:7" ht="14.65" customHeight="1">
      <c r="A72" s="55" t="s">
        <v>58</v>
      </c>
      <c r="B72" s="56">
        <v>0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</row>
    <row r="73" spans="1:7" ht="14.65" customHeight="1">
      <c r="A73" s="55" t="s">
        <v>57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</row>
    <row r="74" spans="1:7" ht="14.65" customHeight="1">
      <c r="A74" s="55" t="s">
        <v>252</v>
      </c>
      <c r="B74" s="56">
        <v>0</v>
      </c>
      <c r="C74" s="56">
        <v>25308789.809999999</v>
      </c>
      <c r="D74" s="56">
        <v>25308789.809999999</v>
      </c>
      <c r="E74" s="56">
        <v>25118181.5</v>
      </c>
      <c r="F74" s="56">
        <v>25118181.5</v>
      </c>
      <c r="G74" s="56">
        <v>190608.31</v>
      </c>
    </row>
    <row r="75" spans="1:7" ht="14.65" customHeight="1">
      <c r="A75" s="55" t="s">
        <v>56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</row>
    <row r="76" spans="1:7" ht="14.65" customHeight="1">
      <c r="A76" s="55" t="s">
        <v>55</v>
      </c>
      <c r="B76" s="56">
        <v>0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</row>
    <row r="77" spans="1:7" ht="14.65" customHeight="1">
      <c r="A77" s="55" t="s">
        <v>54</v>
      </c>
      <c r="B77" s="56">
        <v>0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</row>
    <row r="78" spans="1:7" ht="14.65" customHeight="1">
      <c r="A78" s="55" t="s">
        <v>53</v>
      </c>
      <c r="B78" s="56">
        <v>0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</row>
    <row r="79" spans="1:7" ht="14.65" customHeight="1">
      <c r="A79" s="55" t="s">
        <v>52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ht="14.65" customHeight="1">
      <c r="A80" s="55" t="s">
        <v>51</v>
      </c>
      <c r="B80" s="56">
        <v>0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</row>
    <row r="81" spans="1:7" ht="14.65" customHeight="1">
      <c r="A81" s="55" t="s">
        <v>50</v>
      </c>
      <c r="B81" s="56">
        <v>0</v>
      </c>
      <c r="C81" s="56">
        <v>25308789.809999999</v>
      </c>
      <c r="D81" s="56">
        <v>25308789.809999999</v>
      </c>
      <c r="E81" s="56">
        <v>25118181.5</v>
      </c>
      <c r="F81" s="56">
        <v>25118181.5</v>
      </c>
      <c r="G81" s="56">
        <v>190608.31</v>
      </c>
    </row>
    <row r="82" spans="1:7" ht="14.65" customHeight="1">
      <c r="A82" s="55" t="s">
        <v>116</v>
      </c>
      <c r="B82" s="56">
        <v>243166352</v>
      </c>
      <c r="C82" s="56">
        <v>137763929.22</v>
      </c>
      <c r="D82" s="56">
        <v>380930281.22000003</v>
      </c>
      <c r="E82" s="56">
        <v>129655526.59999999</v>
      </c>
      <c r="F82" s="56">
        <v>129655526.59999999</v>
      </c>
      <c r="G82" s="56">
        <v>251274754.62</v>
      </c>
    </row>
    <row r="83" spans="1:7" ht="14.65" customHeight="1">
      <c r="A83" s="55" t="s">
        <v>115</v>
      </c>
      <c r="B83" s="56">
        <v>0</v>
      </c>
      <c r="C83" s="56">
        <v>0</v>
      </c>
      <c r="D83" s="56">
        <v>0</v>
      </c>
      <c r="E83" s="56">
        <v>0</v>
      </c>
      <c r="F83" s="56">
        <v>0</v>
      </c>
      <c r="G83" s="56">
        <v>0</v>
      </c>
    </row>
    <row r="84" spans="1:7" ht="14.65" customHeight="1">
      <c r="A84" s="55" t="s">
        <v>114</v>
      </c>
      <c r="B84" s="56">
        <v>0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</row>
    <row r="85" spans="1:7" ht="14.65" customHeight="1">
      <c r="A85" s="55" t="s">
        <v>113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</row>
    <row r="86" spans="1:7" ht="14.65" customHeight="1">
      <c r="A86" s="55" t="s">
        <v>112</v>
      </c>
      <c r="B86" s="56">
        <v>0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</row>
    <row r="87" spans="1:7" ht="14.65" customHeight="1">
      <c r="A87" s="55" t="s">
        <v>111</v>
      </c>
      <c r="B87" s="56">
        <v>0</v>
      </c>
      <c r="C87" s="56">
        <v>0</v>
      </c>
      <c r="D87" s="56">
        <v>0</v>
      </c>
      <c r="E87" s="56">
        <v>0</v>
      </c>
      <c r="F87" s="56">
        <v>0</v>
      </c>
      <c r="G87" s="56">
        <v>0</v>
      </c>
    </row>
    <row r="88" spans="1:7" ht="14.65" customHeight="1">
      <c r="A88" s="55" t="s">
        <v>110</v>
      </c>
      <c r="B88" s="56">
        <v>0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</row>
    <row r="89" spans="1:7" ht="14.65" customHeight="1">
      <c r="A89" s="55" t="s">
        <v>109</v>
      </c>
      <c r="B89" s="56">
        <v>0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</row>
    <row r="90" spans="1:7" ht="14.65" customHeight="1">
      <c r="A90" s="55" t="s">
        <v>108</v>
      </c>
      <c r="B90" s="56">
        <v>0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</row>
    <row r="91" spans="1:7" ht="14.65" customHeight="1">
      <c r="A91" s="55" t="s">
        <v>247</v>
      </c>
      <c r="B91" s="56">
        <v>23471996</v>
      </c>
      <c r="C91" s="56">
        <v>382085</v>
      </c>
      <c r="D91" s="56">
        <v>23854081</v>
      </c>
      <c r="E91" s="56">
        <v>5342645.3</v>
      </c>
      <c r="F91" s="56">
        <v>5342645.3</v>
      </c>
      <c r="G91" s="56">
        <v>18511435.699999999</v>
      </c>
    </row>
    <row r="92" spans="1:7" ht="14.65" customHeight="1">
      <c r="A92" s="55" t="s">
        <v>107</v>
      </c>
      <c r="B92" s="56">
        <v>0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</row>
    <row r="93" spans="1:7" ht="14.65" customHeight="1">
      <c r="A93" s="55" t="s">
        <v>106</v>
      </c>
      <c r="B93" s="56">
        <v>0</v>
      </c>
      <c r="C93" s="56">
        <v>0</v>
      </c>
      <c r="D93" s="56">
        <v>0</v>
      </c>
      <c r="E93" s="56">
        <v>0</v>
      </c>
      <c r="F93" s="56">
        <v>0</v>
      </c>
      <c r="G93" s="56">
        <v>0</v>
      </c>
    </row>
    <row r="94" spans="1:7" ht="14.65" customHeight="1">
      <c r="A94" s="55" t="s">
        <v>105</v>
      </c>
      <c r="B94" s="56">
        <v>0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</row>
    <row r="95" spans="1:7" ht="14.65" customHeight="1">
      <c r="A95" s="55" t="s">
        <v>104</v>
      </c>
      <c r="B95" s="56">
        <v>0</v>
      </c>
      <c r="C95" s="56">
        <v>0</v>
      </c>
      <c r="D95" s="56">
        <v>0</v>
      </c>
      <c r="E95" s="56">
        <v>0</v>
      </c>
      <c r="F95" s="56">
        <v>0</v>
      </c>
      <c r="G95" s="56">
        <v>0</v>
      </c>
    </row>
    <row r="96" spans="1:7" ht="14.65" customHeight="1">
      <c r="A96" s="55" t="s">
        <v>103</v>
      </c>
      <c r="B96" s="56">
        <v>0</v>
      </c>
      <c r="C96" s="56">
        <v>0</v>
      </c>
      <c r="D96" s="56">
        <v>0</v>
      </c>
      <c r="E96" s="56">
        <v>0</v>
      </c>
      <c r="F96" s="56">
        <v>0</v>
      </c>
      <c r="G96" s="56">
        <v>0</v>
      </c>
    </row>
    <row r="97" spans="1:7" ht="14.65" customHeight="1">
      <c r="A97" s="55" t="s">
        <v>102</v>
      </c>
      <c r="B97" s="56">
        <v>23471996</v>
      </c>
      <c r="C97" s="56">
        <v>382085</v>
      </c>
      <c r="D97" s="56">
        <v>23854081</v>
      </c>
      <c r="E97" s="56">
        <v>5342645.3</v>
      </c>
      <c r="F97" s="56">
        <v>5342645.3</v>
      </c>
      <c r="G97" s="56">
        <v>18511435.699999999</v>
      </c>
    </row>
    <row r="98" spans="1:7" ht="14.65" customHeight="1">
      <c r="A98" s="55" t="s">
        <v>101</v>
      </c>
      <c r="B98" s="56">
        <v>0</v>
      </c>
      <c r="C98" s="56">
        <v>0</v>
      </c>
      <c r="D98" s="56">
        <v>0</v>
      </c>
      <c r="E98" s="56">
        <v>0</v>
      </c>
      <c r="F98" s="56">
        <v>0</v>
      </c>
      <c r="G98" s="56">
        <v>0</v>
      </c>
    </row>
    <row r="99" spans="1:7" ht="14.65" customHeight="1">
      <c r="A99" s="55" t="s">
        <v>100</v>
      </c>
      <c r="B99" s="56">
        <v>0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</row>
    <row r="100" spans="1:7" ht="14.65" customHeight="1">
      <c r="A100" s="55" t="s">
        <v>99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56">
        <v>0</v>
      </c>
    </row>
    <row r="101" spans="1:7" ht="14.65" customHeight="1">
      <c r="A101" s="55" t="s">
        <v>248</v>
      </c>
      <c r="B101" s="56">
        <v>193007260</v>
      </c>
      <c r="C101" s="56">
        <v>10001475.390000001</v>
      </c>
      <c r="D101" s="56">
        <v>203008735.38999999</v>
      </c>
      <c r="E101" s="56">
        <v>85003629.980000004</v>
      </c>
      <c r="F101" s="56">
        <v>85003629.980000004</v>
      </c>
      <c r="G101" s="56">
        <v>118005105.41</v>
      </c>
    </row>
    <row r="102" spans="1:7" ht="14.65" customHeight="1">
      <c r="A102" s="55" t="s">
        <v>98</v>
      </c>
      <c r="B102" s="56">
        <v>0</v>
      </c>
      <c r="C102" s="56">
        <v>0</v>
      </c>
      <c r="D102" s="56">
        <v>0</v>
      </c>
      <c r="E102" s="56">
        <v>0</v>
      </c>
      <c r="F102" s="56">
        <v>0</v>
      </c>
      <c r="G102" s="56">
        <v>0</v>
      </c>
    </row>
    <row r="103" spans="1:7" ht="14.65" customHeight="1">
      <c r="A103" s="55" t="s">
        <v>97</v>
      </c>
      <c r="B103" s="56">
        <v>55007260</v>
      </c>
      <c r="C103" s="56">
        <v>0</v>
      </c>
      <c r="D103" s="56">
        <v>55007260</v>
      </c>
      <c r="E103" s="56">
        <v>27503629.98</v>
      </c>
      <c r="F103" s="56">
        <v>27503629.98</v>
      </c>
      <c r="G103" s="56">
        <v>27503630.02</v>
      </c>
    </row>
    <row r="104" spans="1:7" ht="14.65" customHeight="1">
      <c r="A104" s="55" t="s">
        <v>96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</row>
    <row r="105" spans="1:7" ht="14.65" customHeight="1">
      <c r="A105" s="55" t="s">
        <v>95</v>
      </c>
      <c r="B105" s="56">
        <v>0</v>
      </c>
      <c r="C105" s="56">
        <v>1475.39</v>
      </c>
      <c r="D105" s="56">
        <v>1475.39</v>
      </c>
      <c r="E105" s="56">
        <v>0</v>
      </c>
      <c r="F105" s="56">
        <v>0</v>
      </c>
      <c r="G105" s="56">
        <v>1475.39</v>
      </c>
    </row>
    <row r="106" spans="1:7" ht="14.65" customHeight="1">
      <c r="A106" s="55" t="s">
        <v>94</v>
      </c>
      <c r="B106" s="56">
        <v>138000000</v>
      </c>
      <c r="C106" s="56">
        <v>10000000</v>
      </c>
      <c r="D106" s="56">
        <v>148000000</v>
      </c>
      <c r="E106" s="56">
        <v>57500000</v>
      </c>
      <c r="F106" s="56">
        <v>57500000</v>
      </c>
      <c r="G106" s="56">
        <v>90500000</v>
      </c>
    </row>
    <row r="107" spans="1:7" ht="14.65" customHeight="1">
      <c r="A107" s="55" t="s">
        <v>93</v>
      </c>
      <c r="B107" s="56">
        <v>0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</row>
    <row r="108" spans="1:7" ht="14.65" customHeight="1">
      <c r="A108" s="55" t="s">
        <v>92</v>
      </c>
      <c r="B108" s="56">
        <v>0</v>
      </c>
      <c r="C108" s="56">
        <v>0</v>
      </c>
      <c r="D108" s="56">
        <v>0</v>
      </c>
      <c r="E108" s="56">
        <v>0</v>
      </c>
      <c r="F108" s="56">
        <v>0</v>
      </c>
      <c r="G108" s="56">
        <v>0</v>
      </c>
    </row>
    <row r="109" spans="1:7" ht="14.65" customHeight="1">
      <c r="A109" s="55" t="s">
        <v>91</v>
      </c>
      <c r="B109" s="56">
        <v>0</v>
      </c>
      <c r="C109" s="56">
        <v>0</v>
      </c>
      <c r="D109" s="56">
        <v>0</v>
      </c>
      <c r="E109" s="56">
        <v>0</v>
      </c>
      <c r="F109" s="56">
        <v>0</v>
      </c>
      <c r="G109" s="56">
        <v>0</v>
      </c>
    </row>
    <row r="110" spans="1:7" ht="14.65" customHeight="1">
      <c r="A110" s="55" t="s">
        <v>90</v>
      </c>
      <c r="B110" s="56">
        <v>0</v>
      </c>
      <c r="C110" s="56">
        <v>0</v>
      </c>
      <c r="D110" s="56">
        <v>0</v>
      </c>
      <c r="E110" s="56">
        <v>0</v>
      </c>
      <c r="F110" s="56">
        <v>0</v>
      </c>
      <c r="G110" s="56">
        <v>0</v>
      </c>
    </row>
    <row r="111" spans="1:7" ht="14.65" customHeight="1">
      <c r="A111" s="55" t="s">
        <v>249</v>
      </c>
      <c r="B111" s="56">
        <v>0</v>
      </c>
      <c r="C111" s="56">
        <v>0</v>
      </c>
      <c r="D111" s="56">
        <v>0</v>
      </c>
      <c r="E111" s="56">
        <v>0</v>
      </c>
      <c r="F111" s="56">
        <v>0</v>
      </c>
      <c r="G111" s="56">
        <v>0</v>
      </c>
    </row>
    <row r="112" spans="1:7" ht="14.65" customHeight="1">
      <c r="A112" s="55" t="s">
        <v>89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</row>
    <row r="113" spans="1:7" ht="14.65" customHeight="1">
      <c r="A113" s="55" t="s">
        <v>88</v>
      </c>
      <c r="B113" s="56">
        <v>0</v>
      </c>
      <c r="C113" s="56">
        <v>0</v>
      </c>
      <c r="D113" s="56">
        <v>0</v>
      </c>
      <c r="E113" s="56">
        <v>0</v>
      </c>
      <c r="F113" s="56">
        <v>0</v>
      </c>
      <c r="G113" s="56">
        <v>0</v>
      </c>
    </row>
    <row r="114" spans="1:7" ht="14.65" customHeight="1">
      <c r="A114" s="55" t="s">
        <v>87</v>
      </c>
      <c r="B114" s="56">
        <v>0</v>
      </c>
      <c r="C114" s="56">
        <v>0</v>
      </c>
      <c r="D114" s="56">
        <v>0</v>
      </c>
      <c r="E114" s="56">
        <v>0</v>
      </c>
      <c r="F114" s="56">
        <v>0</v>
      </c>
      <c r="G114" s="56">
        <v>0</v>
      </c>
    </row>
    <row r="115" spans="1:7" ht="14.65" customHeight="1">
      <c r="A115" s="55" t="s">
        <v>86</v>
      </c>
      <c r="B115" s="56">
        <v>0</v>
      </c>
      <c r="C115" s="56">
        <v>0</v>
      </c>
      <c r="D115" s="56">
        <v>0</v>
      </c>
      <c r="E115" s="56">
        <v>0</v>
      </c>
      <c r="F115" s="56">
        <v>0</v>
      </c>
      <c r="G115" s="56">
        <v>0</v>
      </c>
    </row>
    <row r="116" spans="1:7" ht="14.65" customHeight="1">
      <c r="A116" s="55" t="s">
        <v>85</v>
      </c>
      <c r="B116" s="56">
        <v>0</v>
      </c>
      <c r="C116" s="56">
        <v>0</v>
      </c>
      <c r="D116" s="56">
        <v>0</v>
      </c>
      <c r="E116" s="56">
        <v>0</v>
      </c>
      <c r="F116" s="56">
        <v>0</v>
      </c>
      <c r="G116" s="56">
        <v>0</v>
      </c>
    </row>
    <row r="117" spans="1:7" ht="14.65" customHeight="1">
      <c r="A117" s="55" t="s">
        <v>84</v>
      </c>
      <c r="B117" s="56">
        <v>0</v>
      </c>
      <c r="C117" s="56">
        <v>0</v>
      </c>
      <c r="D117" s="56">
        <v>0</v>
      </c>
      <c r="E117" s="56">
        <v>0</v>
      </c>
      <c r="F117" s="56">
        <v>0</v>
      </c>
      <c r="G117" s="56">
        <v>0</v>
      </c>
    </row>
    <row r="118" spans="1:7" ht="14.65" customHeight="1">
      <c r="A118" s="55" t="s">
        <v>83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v>0</v>
      </c>
    </row>
    <row r="119" spans="1:7" ht="14.65" customHeight="1">
      <c r="A119" s="55" t="s">
        <v>82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56">
        <v>0</v>
      </c>
    </row>
    <row r="120" spans="1:7" ht="14.65" customHeight="1">
      <c r="A120" s="55" t="s">
        <v>81</v>
      </c>
      <c r="B120" s="56">
        <v>0</v>
      </c>
      <c r="C120" s="56">
        <v>0</v>
      </c>
      <c r="D120" s="56">
        <v>0</v>
      </c>
      <c r="E120" s="56">
        <v>0</v>
      </c>
      <c r="F120" s="56">
        <v>0</v>
      </c>
      <c r="G120" s="56">
        <v>0</v>
      </c>
    </row>
    <row r="121" spans="1:7" ht="14.65" customHeight="1">
      <c r="A121" s="55" t="s">
        <v>253</v>
      </c>
      <c r="B121" s="56">
        <v>0</v>
      </c>
      <c r="C121" s="56">
        <v>0</v>
      </c>
      <c r="D121" s="56">
        <v>0</v>
      </c>
      <c r="E121" s="56">
        <v>0</v>
      </c>
      <c r="F121" s="56">
        <v>0</v>
      </c>
      <c r="G121" s="56">
        <v>0</v>
      </c>
    </row>
    <row r="122" spans="1:7" ht="14.65" customHeight="1">
      <c r="A122" s="55" t="s">
        <v>79</v>
      </c>
      <c r="B122" s="56">
        <v>0</v>
      </c>
      <c r="C122" s="56">
        <v>0</v>
      </c>
      <c r="D122" s="56">
        <v>0</v>
      </c>
      <c r="E122" s="56">
        <v>0</v>
      </c>
      <c r="F122" s="56">
        <v>0</v>
      </c>
      <c r="G122" s="56">
        <v>0</v>
      </c>
    </row>
    <row r="123" spans="1:7" ht="14.65" customHeight="1">
      <c r="A123" s="55" t="s">
        <v>78</v>
      </c>
      <c r="B123" s="56">
        <v>0</v>
      </c>
      <c r="C123" s="56">
        <v>0</v>
      </c>
      <c r="D123" s="56">
        <v>0</v>
      </c>
      <c r="E123" s="56">
        <v>0</v>
      </c>
      <c r="F123" s="56">
        <v>0</v>
      </c>
      <c r="G123" s="56">
        <v>0</v>
      </c>
    </row>
    <row r="124" spans="1:7" ht="14.65" customHeight="1">
      <c r="A124" s="55" t="s">
        <v>77</v>
      </c>
      <c r="B124" s="56">
        <v>0</v>
      </c>
      <c r="C124" s="56">
        <v>0</v>
      </c>
      <c r="D124" s="56">
        <v>0</v>
      </c>
      <c r="E124" s="56">
        <v>0</v>
      </c>
      <c r="F124" s="56">
        <v>0</v>
      </c>
      <c r="G124" s="56">
        <v>0</v>
      </c>
    </row>
    <row r="125" spans="1:7" ht="14.65" customHeight="1">
      <c r="A125" s="55" t="s">
        <v>76</v>
      </c>
      <c r="B125" s="56">
        <v>0</v>
      </c>
      <c r="C125" s="56">
        <v>0</v>
      </c>
      <c r="D125" s="56">
        <v>0</v>
      </c>
      <c r="E125" s="56">
        <v>0</v>
      </c>
      <c r="F125" s="56">
        <v>0</v>
      </c>
      <c r="G125" s="56">
        <v>0</v>
      </c>
    </row>
    <row r="126" spans="1:7" ht="14.65" customHeight="1">
      <c r="A126" s="55" t="s">
        <v>75</v>
      </c>
      <c r="B126" s="56">
        <v>0</v>
      </c>
      <c r="C126" s="56">
        <v>0</v>
      </c>
      <c r="D126" s="56">
        <v>0</v>
      </c>
      <c r="E126" s="56">
        <v>0</v>
      </c>
      <c r="F126" s="56">
        <v>0</v>
      </c>
      <c r="G126" s="56">
        <v>0</v>
      </c>
    </row>
    <row r="127" spans="1:7" ht="14.65" customHeight="1">
      <c r="A127" s="55" t="s">
        <v>74</v>
      </c>
      <c r="B127" s="56">
        <v>0</v>
      </c>
      <c r="C127" s="56">
        <v>0</v>
      </c>
      <c r="D127" s="56">
        <v>0</v>
      </c>
      <c r="E127" s="56">
        <v>0</v>
      </c>
      <c r="F127" s="56">
        <v>0</v>
      </c>
      <c r="G127" s="56">
        <v>0</v>
      </c>
    </row>
    <row r="128" spans="1:7" ht="14.65" customHeight="1">
      <c r="A128" s="55" t="s">
        <v>73</v>
      </c>
      <c r="B128" s="56">
        <v>0</v>
      </c>
      <c r="C128" s="56">
        <v>0</v>
      </c>
      <c r="D128" s="56">
        <v>0</v>
      </c>
      <c r="E128" s="56">
        <v>0</v>
      </c>
      <c r="F128" s="56">
        <v>0</v>
      </c>
      <c r="G128" s="56">
        <v>0</v>
      </c>
    </row>
    <row r="129" spans="1:7" ht="14.65" customHeight="1">
      <c r="A129" s="55" t="s">
        <v>72</v>
      </c>
      <c r="B129" s="56">
        <v>0</v>
      </c>
      <c r="C129" s="56">
        <v>0</v>
      </c>
      <c r="D129" s="56">
        <v>0</v>
      </c>
      <c r="E129" s="56">
        <v>0</v>
      </c>
      <c r="F129" s="56">
        <v>0</v>
      </c>
      <c r="G129" s="56">
        <v>0</v>
      </c>
    </row>
    <row r="130" spans="1:7" ht="14.65" customHeight="1">
      <c r="A130" s="55" t="s">
        <v>71</v>
      </c>
      <c r="B130" s="56">
        <v>0</v>
      </c>
      <c r="C130" s="56">
        <v>0</v>
      </c>
      <c r="D130" s="56">
        <v>0</v>
      </c>
      <c r="E130" s="56">
        <v>0</v>
      </c>
      <c r="F130" s="56">
        <v>0</v>
      </c>
      <c r="G130" s="56">
        <v>0</v>
      </c>
    </row>
    <row r="131" spans="1:7" ht="14.65" customHeight="1">
      <c r="A131" s="55" t="s">
        <v>250</v>
      </c>
      <c r="B131" s="56">
        <v>26687096</v>
      </c>
      <c r="C131" s="56">
        <v>115424206.25</v>
      </c>
      <c r="D131" s="56">
        <v>142111302.25</v>
      </c>
      <c r="E131" s="56">
        <v>27353088.739999998</v>
      </c>
      <c r="F131" s="56">
        <v>27353088.739999998</v>
      </c>
      <c r="G131" s="56">
        <v>114758213.51000001</v>
      </c>
    </row>
    <row r="132" spans="1:7" ht="14.65" customHeight="1">
      <c r="A132" s="55" t="s">
        <v>70</v>
      </c>
      <c r="B132" s="56">
        <v>26687096</v>
      </c>
      <c r="C132" s="56">
        <v>115424206.25</v>
      </c>
      <c r="D132" s="56">
        <v>142111302.25</v>
      </c>
      <c r="E132" s="56">
        <v>27353088.739999998</v>
      </c>
      <c r="F132" s="56">
        <v>27353088.739999998</v>
      </c>
      <c r="G132" s="56">
        <v>114758213.51000001</v>
      </c>
    </row>
    <row r="133" spans="1:7" ht="14.65" customHeight="1">
      <c r="A133" s="55" t="s">
        <v>69</v>
      </c>
      <c r="B133" s="56">
        <v>0</v>
      </c>
      <c r="C133" s="56">
        <v>0</v>
      </c>
      <c r="D133" s="56">
        <v>0</v>
      </c>
      <c r="E133" s="56">
        <v>0</v>
      </c>
      <c r="F133" s="56">
        <v>0</v>
      </c>
      <c r="G133" s="56">
        <v>0</v>
      </c>
    </row>
    <row r="134" spans="1:7" ht="14.65" customHeight="1">
      <c r="A134" s="55" t="s">
        <v>68</v>
      </c>
      <c r="B134" s="56">
        <v>0</v>
      </c>
      <c r="C134" s="56">
        <v>0</v>
      </c>
      <c r="D134" s="56">
        <v>0</v>
      </c>
      <c r="E134" s="56">
        <v>0</v>
      </c>
      <c r="F134" s="56">
        <v>0</v>
      </c>
      <c r="G134" s="56">
        <v>0</v>
      </c>
    </row>
    <row r="135" spans="1:7" ht="14.65" customHeight="1">
      <c r="A135" s="55" t="s">
        <v>254</v>
      </c>
      <c r="B135" s="56">
        <v>0</v>
      </c>
      <c r="C135" s="56">
        <v>0</v>
      </c>
      <c r="D135" s="56">
        <v>0</v>
      </c>
      <c r="E135" s="56">
        <v>0</v>
      </c>
      <c r="F135" s="56">
        <v>0</v>
      </c>
      <c r="G135" s="56">
        <v>0</v>
      </c>
    </row>
    <row r="136" spans="1:7" ht="14.65" customHeight="1">
      <c r="A136" s="55" t="s">
        <v>66</v>
      </c>
      <c r="B136" s="56">
        <v>0</v>
      </c>
      <c r="C136" s="56">
        <v>0</v>
      </c>
      <c r="D136" s="56">
        <v>0</v>
      </c>
      <c r="E136" s="56">
        <v>0</v>
      </c>
      <c r="F136" s="56">
        <v>0</v>
      </c>
      <c r="G136" s="56">
        <v>0</v>
      </c>
    </row>
    <row r="137" spans="1:7" ht="14.65" customHeight="1">
      <c r="A137" s="55" t="s">
        <v>65</v>
      </c>
      <c r="B137" s="56">
        <v>0</v>
      </c>
      <c r="C137" s="56">
        <v>0</v>
      </c>
      <c r="D137" s="56">
        <v>0</v>
      </c>
      <c r="E137" s="56">
        <v>0</v>
      </c>
      <c r="F137" s="56">
        <v>0</v>
      </c>
      <c r="G137" s="56">
        <v>0</v>
      </c>
    </row>
    <row r="138" spans="1:7" ht="14.65" customHeight="1">
      <c r="A138" s="55" t="s">
        <v>64</v>
      </c>
      <c r="B138" s="56">
        <v>0</v>
      </c>
      <c r="C138" s="56">
        <v>0</v>
      </c>
      <c r="D138" s="56">
        <v>0</v>
      </c>
      <c r="E138" s="56">
        <v>0</v>
      </c>
      <c r="F138" s="56">
        <v>0</v>
      </c>
      <c r="G138" s="56">
        <v>0</v>
      </c>
    </row>
    <row r="139" spans="1:7" ht="14.65" customHeight="1">
      <c r="A139" s="55" t="s">
        <v>63</v>
      </c>
      <c r="B139" s="56">
        <v>0</v>
      </c>
      <c r="C139" s="56">
        <v>0</v>
      </c>
      <c r="D139" s="56">
        <v>0</v>
      </c>
      <c r="E139" s="56">
        <v>0</v>
      </c>
      <c r="F139" s="56">
        <v>0</v>
      </c>
      <c r="G139" s="56">
        <v>0</v>
      </c>
    </row>
    <row r="140" spans="1:7" ht="14.65" customHeight="1">
      <c r="A140" s="55" t="s">
        <v>62</v>
      </c>
      <c r="B140" s="56">
        <v>0</v>
      </c>
      <c r="C140" s="56">
        <v>0</v>
      </c>
      <c r="D140" s="56">
        <v>0</v>
      </c>
      <c r="E140" s="56">
        <v>0</v>
      </c>
      <c r="F140" s="56">
        <v>0</v>
      </c>
      <c r="G140" s="56">
        <v>0</v>
      </c>
    </row>
    <row r="141" spans="1:7" ht="14.65" customHeight="1">
      <c r="A141" s="55" t="s">
        <v>61</v>
      </c>
      <c r="B141" s="56">
        <v>0</v>
      </c>
      <c r="C141" s="56">
        <v>0</v>
      </c>
      <c r="D141" s="56">
        <v>0</v>
      </c>
      <c r="E141" s="56">
        <v>0</v>
      </c>
      <c r="F141" s="56">
        <v>0</v>
      </c>
      <c r="G141" s="56">
        <v>0</v>
      </c>
    </row>
    <row r="142" spans="1:7" ht="14.65" customHeight="1">
      <c r="A142" s="55" t="s">
        <v>60</v>
      </c>
      <c r="B142" s="56">
        <v>0</v>
      </c>
      <c r="C142" s="56">
        <v>0</v>
      </c>
      <c r="D142" s="56">
        <v>0</v>
      </c>
      <c r="E142" s="56">
        <v>0</v>
      </c>
      <c r="F142" s="56">
        <v>0</v>
      </c>
      <c r="G142" s="56">
        <v>0</v>
      </c>
    </row>
    <row r="143" spans="1:7" ht="14.65" customHeight="1">
      <c r="A143" s="55" t="s">
        <v>251</v>
      </c>
      <c r="B143" s="56">
        <v>0</v>
      </c>
      <c r="C143" s="56">
        <v>0</v>
      </c>
      <c r="D143" s="56">
        <v>0</v>
      </c>
      <c r="E143" s="56">
        <v>0</v>
      </c>
      <c r="F143" s="56">
        <v>0</v>
      </c>
      <c r="G143" s="56">
        <v>0</v>
      </c>
    </row>
    <row r="144" spans="1:7" ht="14.65" customHeight="1">
      <c r="A144" s="55" t="s">
        <v>59</v>
      </c>
      <c r="B144" s="56">
        <v>0</v>
      </c>
      <c r="C144" s="56">
        <v>0</v>
      </c>
      <c r="D144" s="56">
        <v>0</v>
      </c>
      <c r="E144" s="56">
        <v>0</v>
      </c>
      <c r="F144" s="56">
        <v>0</v>
      </c>
      <c r="G144" s="56">
        <v>0</v>
      </c>
    </row>
    <row r="145" spans="1:7" ht="14.65" customHeight="1">
      <c r="A145" s="55" t="s">
        <v>58</v>
      </c>
      <c r="B145" s="56">
        <v>0</v>
      </c>
      <c r="C145" s="56">
        <v>0</v>
      </c>
      <c r="D145" s="56">
        <v>0</v>
      </c>
      <c r="E145" s="56">
        <v>0</v>
      </c>
      <c r="F145" s="56">
        <v>0</v>
      </c>
      <c r="G145" s="56">
        <v>0</v>
      </c>
    </row>
    <row r="146" spans="1:7" ht="14.65" customHeight="1">
      <c r="A146" s="55" t="s">
        <v>57</v>
      </c>
      <c r="B146" s="56">
        <v>0</v>
      </c>
      <c r="C146" s="56">
        <v>0</v>
      </c>
      <c r="D146" s="56">
        <v>0</v>
      </c>
      <c r="E146" s="56">
        <v>0</v>
      </c>
      <c r="F146" s="56">
        <v>0</v>
      </c>
      <c r="G146" s="56">
        <v>0</v>
      </c>
    </row>
    <row r="147" spans="1:7" ht="14.65" customHeight="1">
      <c r="A147" s="55" t="s">
        <v>252</v>
      </c>
      <c r="B147" s="56">
        <v>0</v>
      </c>
      <c r="C147" s="56">
        <v>11956162.58</v>
      </c>
      <c r="D147" s="56">
        <v>11956162.58</v>
      </c>
      <c r="E147" s="56">
        <v>11956162.58</v>
      </c>
      <c r="F147" s="56">
        <v>11956162.58</v>
      </c>
      <c r="G147" s="56">
        <v>0</v>
      </c>
    </row>
    <row r="148" spans="1:7" ht="14.65" customHeight="1">
      <c r="A148" s="55" t="s">
        <v>56</v>
      </c>
      <c r="B148" s="56">
        <v>0</v>
      </c>
      <c r="C148" s="56">
        <v>0</v>
      </c>
      <c r="D148" s="56">
        <v>0</v>
      </c>
      <c r="E148" s="56">
        <v>0</v>
      </c>
      <c r="F148" s="56">
        <v>0</v>
      </c>
      <c r="G148" s="56">
        <v>0</v>
      </c>
    </row>
    <row r="149" spans="1:7" ht="14.65" customHeight="1">
      <c r="A149" s="55" t="s">
        <v>55</v>
      </c>
      <c r="B149" s="56">
        <v>0</v>
      </c>
      <c r="C149" s="56">
        <v>0</v>
      </c>
      <c r="D149" s="56">
        <v>0</v>
      </c>
      <c r="E149" s="56">
        <v>0</v>
      </c>
      <c r="F149" s="56">
        <v>0</v>
      </c>
      <c r="G149" s="56">
        <v>0</v>
      </c>
    </row>
    <row r="150" spans="1:7" ht="14.65" customHeight="1">
      <c r="A150" s="55" t="s">
        <v>54</v>
      </c>
      <c r="B150" s="56">
        <v>0</v>
      </c>
      <c r="C150" s="56">
        <v>0</v>
      </c>
      <c r="D150" s="56">
        <v>0</v>
      </c>
      <c r="E150" s="56">
        <v>0</v>
      </c>
      <c r="F150" s="56">
        <v>0</v>
      </c>
      <c r="G150" s="56">
        <v>0</v>
      </c>
    </row>
    <row r="151" spans="1:7" ht="14.65" customHeight="1">
      <c r="A151" s="55" t="s">
        <v>53</v>
      </c>
      <c r="B151" s="56">
        <v>0</v>
      </c>
      <c r="C151" s="56">
        <v>0</v>
      </c>
      <c r="D151" s="56">
        <v>0</v>
      </c>
      <c r="E151" s="56">
        <v>0</v>
      </c>
      <c r="F151" s="56">
        <v>0</v>
      </c>
      <c r="G151" s="56">
        <v>0</v>
      </c>
    </row>
    <row r="152" spans="1:7" ht="14.65" customHeight="1">
      <c r="A152" s="55" t="s">
        <v>52</v>
      </c>
      <c r="B152" s="56">
        <v>0</v>
      </c>
      <c r="C152" s="56">
        <v>0</v>
      </c>
      <c r="D152" s="56">
        <v>0</v>
      </c>
      <c r="E152" s="56">
        <v>0</v>
      </c>
      <c r="F152" s="56">
        <v>0</v>
      </c>
      <c r="G152" s="56">
        <v>0</v>
      </c>
    </row>
    <row r="153" spans="1:7" ht="14.65" customHeight="1">
      <c r="A153" s="55" t="s">
        <v>51</v>
      </c>
      <c r="B153" s="56">
        <v>0</v>
      </c>
      <c r="C153" s="56">
        <v>0</v>
      </c>
      <c r="D153" s="56">
        <v>0</v>
      </c>
      <c r="E153" s="56">
        <v>0</v>
      </c>
      <c r="F153" s="56">
        <v>0</v>
      </c>
      <c r="G153" s="56">
        <v>0</v>
      </c>
    </row>
    <row r="154" spans="1:7" ht="14.65" customHeight="1">
      <c r="A154" s="55" t="s">
        <v>50</v>
      </c>
      <c r="B154" s="56">
        <v>0</v>
      </c>
      <c r="C154" s="56">
        <v>11956162.58</v>
      </c>
      <c r="D154" s="56">
        <v>11956162.58</v>
      </c>
      <c r="E154" s="56">
        <v>11956162.58</v>
      </c>
      <c r="F154" s="56">
        <v>11956162.58</v>
      </c>
      <c r="G154" s="56">
        <v>0</v>
      </c>
    </row>
    <row r="155" spans="1:7" ht="14.65" customHeight="1">
      <c r="A155" s="55" t="s">
        <v>49</v>
      </c>
      <c r="B155" s="56">
        <v>1856230936</v>
      </c>
      <c r="C155" s="56">
        <v>542181190.75</v>
      </c>
      <c r="D155" s="56">
        <v>2398412126.75</v>
      </c>
      <c r="E155" s="56">
        <v>1021632240.88</v>
      </c>
      <c r="F155" s="56">
        <v>970004835.72000003</v>
      </c>
      <c r="G155" s="56">
        <v>1376779885.8699999</v>
      </c>
    </row>
    <row r="157" spans="1:7" ht="4.1500000000000004" customHeight="1">
      <c r="A157" s="115"/>
      <c r="B157" s="115"/>
      <c r="C157" s="115"/>
      <c r="D157" s="115"/>
      <c r="E157" s="115"/>
      <c r="F157" s="115"/>
      <c r="G157" s="115"/>
    </row>
    <row r="158" spans="1:7" ht="14.65" customHeight="1">
      <c r="A158" s="55" t="s">
        <v>48</v>
      </c>
      <c r="B158" s="55"/>
      <c r="C158" s="55"/>
      <c r="D158" s="55"/>
      <c r="E158" s="55"/>
      <c r="F158" s="55"/>
      <c r="G158" s="55"/>
    </row>
    <row r="162" spans="3:3" ht="14.65" customHeight="1">
      <c r="C162" s="57"/>
    </row>
  </sheetData>
  <mergeCells count="7">
    <mergeCell ref="A6:G6"/>
    <mergeCell ref="A157:G15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3"/>
  <sheetViews>
    <sheetView showGridLines="0" zoomScale="85" zoomScaleNormal="60" workbookViewId="0">
      <selection sqref="A1:XFD1048576"/>
    </sheetView>
  </sheetViews>
  <sheetFormatPr baseColWidth="10" defaultColWidth="11" defaultRowHeight="12.75"/>
  <cols>
    <col min="1" max="1" width="4.42578125" style="3" customWidth="1"/>
    <col min="2" max="2" width="62.42578125" style="3" customWidth="1"/>
    <col min="3" max="8" width="18.7109375" style="3" customWidth="1"/>
    <col min="9" max="9" width="4.7109375" style="3" customWidth="1"/>
    <col min="10" max="16384" width="11" style="3"/>
  </cols>
  <sheetData>
    <row r="1" spans="2:8">
      <c r="B1" s="9"/>
      <c r="C1" s="9"/>
      <c r="D1" s="9"/>
      <c r="E1" s="9"/>
      <c r="F1" s="9"/>
      <c r="G1" s="9"/>
      <c r="H1" s="9"/>
    </row>
    <row r="2" spans="2:8" s="4" customFormat="1">
      <c r="B2" s="121" t="s">
        <v>454</v>
      </c>
      <c r="C2" s="121"/>
      <c r="D2" s="121"/>
      <c r="E2" s="121"/>
      <c r="F2" s="121"/>
      <c r="G2" s="121"/>
      <c r="H2" s="121"/>
    </row>
    <row r="3" spans="2:8" s="4" customFormat="1">
      <c r="B3" s="121" t="s">
        <v>121</v>
      </c>
      <c r="C3" s="121"/>
      <c r="D3" s="121"/>
      <c r="E3" s="121"/>
      <c r="F3" s="121"/>
      <c r="G3" s="121"/>
      <c r="H3" s="121"/>
    </row>
    <row r="4" spans="2:8" s="4" customFormat="1">
      <c r="B4" s="121" t="s">
        <v>124</v>
      </c>
      <c r="C4" s="121"/>
      <c r="D4" s="121"/>
      <c r="E4" s="121"/>
      <c r="F4" s="121"/>
      <c r="G4" s="121"/>
      <c r="H4" s="121"/>
    </row>
    <row r="5" spans="2:8" s="4" customFormat="1">
      <c r="B5" s="121" t="s">
        <v>455</v>
      </c>
      <c r="C5" s="121"/>
      <c r="D5" s="121"/>
      <c r="E5" s="121"/>
      <c r="F5" s="121"/>
      <c r="G5" s="121"/>
      <c r="H5" s="121"/>
    </row>
    <row r="6" spans="2:8" s="4" customFormat="1">
      <c r="B6" s="121" t="s">
        <v>0</v>
      </c>
      <c r="C6" s="121"/>
      <c r="D6" s="121"/>
      <c r="E6" s="121"/>
      <c r="F6" s="121"/>
      <c r="G6" s="121"/>
      <c r="H6" s="121"/>
    </row>
    <row r="7" spans="2:8" s="4" customFormat="1" ht="5.0999999999999996" customHeight="1">
      <c r="B7" s="27"/>
      <c r="C7" s="27"/>
      <c r="D7" s="27"/>
      <c r="E7" s="27"/>
      <c r="F7" s="27"/>
      <c r="G7" s="27"/>
      <c r="H7" s="27"/>
    </row>
    <row r="8" spans="2:8" s="4" customFormat="1" ht="13.5" thickBot="1">
      <c r="B8" s="27"/>
      <c r="C8" s="27"/>
      <c r="D8" s="27"/>
      <c r="E8" s="27"/>
      <c r="F8" s="27"/>
      <c r="G8" s="27"/>
      <c r="H8" s="27"/>
    </row>
    <row r="9" spans="2:8" ht="13.5" thickBot="1">
      <c r="B9" s="116" t="s">
        <v>1</v>
      </c>
      <c r="C9" s="118" t="s">
        <v>120</v>
      </c>
      <c r="D9" s="119"/>
      <c r="E9" s="119"/>
      <c r="F9" s="119"/>
      <c r="G9" s="120"/>
      <c r="H9" s="116" t="s">
        <v>244</v>
      </c>
    </row>
    <row r="10" spans="2:8" ht="26.25" thickBot="1">
      <c r="B10" s="117"/>
      <c r="C10" s="10" t="s">
        <v>45</v>
      </c>
      <c r="D10" s="11" t="s">
        <v>123</v>
      </c>
      <c r="E10" s="11" t="s">
        <v>122</v>
      </c>
      <c r="F10" s="11" t="s">
        <v>44</v>
      </c>
      <c r="G10" s="11" t="s">
        <v>46</v>
      </c>
      <c r="H10" s="117"/>
    </row>
    <row r="11" spans="2:8">
      <c r="B11" s="12" t="s">
        <v>296</v>
      </c>
      <c r="C11" s="13">
        <v>1613064584</v>
      </c>
      <c r="D11" s="13">
        <v>404417261.52999991</v>
      </c>
      <c r="E11" s="13">
        <v>2017481845.53</v>
      </c>
      <c r="F11" s="13">
        <v>891976714.28000009</v>
      </c>
      <c r="G11" s="13">
        <v>840349309.12</v>
      </c>
      <c r="H11" s="13">
        <v>1125505131.25</v>
      </c>
    </row>
    <row r="12" spans="2:8" ht="12.75" customHeight="1">
      <c r="B12" s="14" t="s">
        <v>297</v>
      </c>
      <c r="C12" s="15">
        <v>27248418</v>
      </c>
      <c r="D12" s="15">
        <v>724986.00999999931</v>
      </c>
      <c r="E12" s="15">
        <v>27973404.010000002</v>
      </c>
      <c r="F12" s="15">
        <v>13343496.470000001</v>
      </c>
      <c r="G12" s="15">
        <v>11958335.540000001</v>
      </c>
      <c r="H12" s="15">
        <v>14629907.539999999</v>
      </c>
    </row>
    <row r="13" spans="2:8" ht="12.75" customHeight="1">
      <c r="B13" s="16" t="s">
        <v>298</v>
      </c>
      <c r="C13" s="15">
        <v>17026062</v>
      </c>
      <c r="D13" s="15">
        <v>7102229.0499999998</v>
      </c>
      <c r="E13" s="15">
        <v>24128291.050000001</v>
      </c>
      <c r="F13" s="15">
        <v>10026083.380000003</v>
      </c>
      <c r="G13" s="15">
        <v>9050906.950000003</v>
      </c>
      <c r="H13" s="15">
        <v>14102207.670000004</v>
      </c>
    </row>
    <row r="14" spans="2:8" ht="12.75" customHeight="1">
      <c r="B14" s="16" t="s">
        <v>299</v>
      </c>
      <c r="C14" s="15">
        <v>70284449</v>
      </c>
      <c r="D14" s="15">
        <v>54335095.969999991</v>
      </c>
      <c r="E14" s="15">
        <v>124619544.96999998</v>
      </c>
      <c r="F14" s="15">
        <v>41811450.940000005</v>
      </c>
      <c r="G14" s="15">
        <v>39841180.790000014</v>
      </c>
      <c r="H14" s="15">
        <v>82808094.030000016</v>
      </c>
    </row>
    <row r="15" spans="2:8" ht="12.75" customHeight="1">
      <c r="B15" s="16" t="s">
        <v>300</v>
      </c>
      <c r="C15" s="15">
        <v>61295277</v>
      </c>
      <c r="D15" s="15">
        <v>10071875.980000008</v>
      </c>
      <c r="E15" s="15">
        <v>71367152.979999989</v>
      </c>
      <c r="F15" s="15">
        <v>31065135.599999998</v>
      </c>
      <c r="G15" s="15">
        <v>28512699.710000001</v>
      </c>
      <c r="H15" s="15">
        <v>40302017.379999988</v>
      </c>
    </row>
    <row r="16" spans="2:8" ht="12.75" customHeight="1">
      <c r="B16" s="16" t="s">
        <v>301</v>
      </c>
      <c r="C16" s="15">
        <v>76259140</v>
      </c>
      <c r="D16" s="15">
        <v>24401475.340000011</v>
      </c>
      <c r="E16" s="15">
        <v>100660615.33999996</v>
      </c>
      <c r="F16" s="15">
        <v>60470402.020000011</v>
      </c>
      <c r="G16" s="15">
        <v>58078745.060000002</v>
      </c>
      <c r="H16" s="15">
        <v>40190213.320000008</v>
      </c>
    </row>
    <row r="17" spans="2:9" ht="12.75" customHeight="1">
      <c r="B17" s="16" t="s">
        <v>302</v>
      </c>
      <c r="C17" s="15">
        <v>236258919</v>
      </c>
      <c r="D17" s="15">
        <v>4442771.280000004</v>
      </c>
      <c r="E17" s="15">
        <v>240701690.28000006</v>
      </c>
      <c r="F17" s="15">
        <v>113331946.38000003</v>
      </c>
      <c r="G17" s="15">
        <v>106207737.22000001</v>
      </c>
      <c r="H17" s="15">
        <v>127369743.89999996</v>
      </c>
    </row>
    <row r="18" spans="2:9" ht="12.75" customHeight="1">
      <c r="B18" s="16" t="s">
        <v>303</v>
      </c>
      <c r="C18" s="15">
        <v>273490026</v>
      </c>
      <c r="D18" s="15">
        <v>45833629.280000001</v>
      </c>
      <c r="E18" s="15">
        <v>319323655.28000021</v>
      </c>
      <c r="F18" s="15">
        <v>144154124.08000007</v>
      </c>
      <c r="G18" s="15">
        <v>137371082.12000003</v>
      </c>
      <c r="H18" s="15">
        <v>175169531.19999999</v>
      </c>
    </row>
    <row r="19" spans="2:9" ht="12.75" customHeight="1">
      <c r="B19" s="16" t="s">
        <v>304</v>
      </c>
      <c r="C19" s="15">
        <v>83284048</v>
      </c>
      <c r="D19" s="15">
        <v>129867179.88000001</v>
      </c>
      <c r="E19" s="15">
        <v>213151227.88</v>
      </c>
      <c r="F19" s="15">
        <v>76492640.260000005</v>
      </c>
      <c r="G19" s="15">
        <v>74663949.570000008</v>
      </c>
      <c r="H19" s="15">
        <v>136658587.61999997</v>
      </c>
      <c r="I19" s="17"/>
    </row>
    <row r="20" spans="2:9" ht="12.75" customHeight="1">
      <c r="B20" s="16" t="s">
        <v>305</v>
      </c>
      <c r="C20" s="15">
        <v>275882185</v>
      </c>
      <c r="D20" s="15">
        <v>15297377.189999994</v>
      </c>
      <c r="E20" s="15">
        <v>291179562.18999994</v>
      </c>
      <c r="F20" s="15">
        <v>132672089.51999995</v>
      </c>
      <c r="G20" s="15">
        <v>118634493.82999995</v>
      </c>
      <c r="H20" s="15">
        <v>158507472.67000002</v>
      </c>
    </row>
    <row r="21" spans="2:9" ht="12.75" customHeight="1">
      <c r="B21" s="16" t="s">
        <v>306</v>
      </c>
      <c r="C21" s="15">
        <v>51115758</v>
      </c>
      <c r="D21" s="15">
        <v>22846714.409999989</v>
      </c>
      <c r="E21" s="15">
        <v>73962472.410000026</v>
      </c>
      <c r="F21" s="15">
        <v>26592065.239999991</v>
      </c>
      <c r="G21" s="15">
        <v>24230960.429999989</v>
      </c>
      <c r="H21" s="15">
        <v>47370407.169999994</v>
      </c>
    </row>
    <row r="22" spans="2:9" ht="12.75" customHeight="1">
      <c r="B22" s="16" t="s">
        <v>307</v>
      </c>
      <c r="C22" s="15">
        <v>116055459</v>
      </c>
      <c r="D22" s="15">
        <v>17620954.590000007</v>
      </c>
      <c r="E22" s="15">
        <v>133676413.58999996</v>
      </c>
      <c r="F22" s="15">
        <v>65649931.359999999</v>
      </c>
      <c r="G22" s="15">
        <v>63432908.280000009</v>
      </c>
      <c r="H22" s="15">
        <v>68026482.230000004</v>
      </c>
    </row>
    <row r="23" spans="2:9" ht="12.75" customHeight="1">
      <c r="B23" s="16" t="s">
        <v>308</v>
      </c>
      <c r="C23" s="15">
        <v>25316406</v>
      </c>
      <c r="D23" s="15">
        <v>6555545.419999999</v>
      </c>
      <c r="E23" s="15">
        <v>31871951.419999998</v>
      </c>
      <c r="F23" s="15">
        <v>16955206.57</v>
      </c>
      <c r="G23" s="15">
        <v>15763018.909999998</v>
      </c>
      <c r="H23" s="15">
        <v>14916744.850000003</v>
      </c>
    </row>
    <row r="24" spans="2:9" ht="12.75" customHeight="1">
      <c r="B24" s="16" t="s">
        <v>309</v>
      </c>
      <c r="C24" s="15">
        <v>48000000</v>
      </c>
      <c r="D24" s="15">
        <v>2430000</v>
      </c>
      <c r="E24" s="15">
        <v>50430000</v>
      </c>
      <c r="F24" s="15">
        <v>25230000</v>
      </c>
      <c r="G24" s="15">
        <v>25230000</v>
      </c>
      <c r="H24" s="15">
        <v>25200000.000000004</v>
      </c>
    </row>
    <row r="25" spans="2:9" ht="12.75" customHeight="1">
      <c r="B25" s="16" t="s">
        <v>310</v>
      </c>
      <c r="C25" s="15">
        <v>14771792</v>
      </c>
      <c r="D25" s="15">
        <v>3188224.5300000007</v>
      </c>
      <c r="E25" s="15">
        <v>17960016.530000005</v>
      </c>
      <c r="F25" s="15">
        <v>6990980.4000000004</v>
      </c>
      <c r="G25" s="15">
        <v>6314520.2100000009</v>
      </c>
      <c r="H25" s="15">
        <v>10969036.130000003</v>
      </c>
    </row>
    <row r="26" spans="2:9" ht="12.75" customHeight="1">
      <c r="B26" s="16" t="s">
        <v>311</v>
      </c>
      <c r="C26" s="15">
        <v>24429750</v>
      </c>
      <c r="D26" s="15">
        <v>1272091.8400000001</v>
      </c>
      <c r="E26" s="15">
        <v>25701841.840000007</v>
      </c>
      <c r="F26" s="15">
        <v>10343519.359999998</v>
      </c>
      <c r="G26" s="15">
        <v>9252545.7699999977</v>
      </c>
      <c r="H26" s="15">
        <v>15358322.479999997</v>
      </c>
    </row>
    <row r="27" spans="2:9" ht="12.75" customHeight="1">
      <c r="B27" s="16" t="s">
        <v>312</v>
      </c>
      <c r="C27" s="15">
        <v>19341545</v>
      </c>
      <c r="D27" s="15">
        <v>6060594.3000000007</v>
      </c>
      <c r="E27" s="15">
        <v>25402139.299999993</v>
      </c>
      <c r="F27" s="15">
        <v>9088817.8399999999</v>
      </c>
      <c r="G27" s="15">
        <v>8366333.9600000009</v>
      </c>
      <c r="H27" s="15">
        <v>16313321.460000005</v>
      </c>
    </row>
    <row r="28" spans="2:9" ht="12.75" customHeight="1">
      <c r="B28" s="16" t="s">
        <v>313</v>
      </c>
      <c r="C28" s="15">
        <v>16334919</v>
      </c>
      <c r="D28" s="15">
        <v>1015026.7799999999</v>
      </c>
      <c r="E28" s="15">
        <v>17349945.779999997</v>
      </c>
      <c r="F28" s="15">
        <v>7102533.2600000007</v>
      </c>
      <c r="G28" s="15">
        <v>6508484.0800000001</v>
      </c>
      <c r="H28" s="15">
        <v>10247412.520000003</v>
      </c>
    </row>
    <row r="29" spans="2:9" ht="12.75" customHeight="1">
      <c r="B29" s="16" t="s">
        <v>314</v>
      </c>
      <c r="C29" s="15">
        <v>17809263</v>
      </c>
      <c r="D29" s="15">
        <v>4352342.1500000013</v>
      </c>
      <c r="E29" s="15">
        <v>22161605.150000002</v>
      </c>
      <c r="F29" s="15">
        <v>9374763.9200000018</v>
      </c>
      <c r="G29" s="15">
        <v>8319487.5900000008</v>
      </c>
      <c r="H29" s="15">
        <v>12786841.23</v>
      </c>
    </row>
    <row r="30" spans="2:9" ht="12.75" customHeight="1">
      <c r="B30" s="16" t="s">
        <v>315</v>
      </c>
      <c r="C30" s="15">
        <v>12927642</v>
      </c>
      <c r="D30" s="15">
        <v>5847680.3500000006</v>
      </c>
      <c r="E30" s="15">
        <v>18775322.349999998</v>
      </c>
      <c r="F30" s="15">
        <v>7891171.3699999982</v>
      </c>
      <c r="G30" s="15">
        <v>7484354.379999998</v>
      </c>
      <c r="H30" s="15">
        <v>10884150.979999997</v>
      </c>
    </row>
    <row r="31" spans="2:9" ht="12.75" customHeight="1">
      <c r="B31" s="16" t="s">
        <v>316</v>
      </c>
      <c r="C31" s="15">
        <v>124030747</v>
      </c>
      <c r="D31" s="15">
        <v>37999430.659999989</v>
      </c>
      <c r="E31" s="15">
        <v>162030177.66</v>
      </c>
      <c r="F31" s="15">
        <v>72717437.530000001</v>
      </c>
      <c r="G31" s="15">
        <v>71528401.799999997</v>
      </c>
      <c r="H31" s="15">
        <v>89312740.129999995</v>
      </c>
    </row>
    <row r="32" spans="2:9" ht="12.75" customHeight="1">
      <c r="B32" s="16" t="s">
        <v>317</v>
      </c>
      <c r="C32" s="15">
        <v>17630463</v>
      </c>
      <c r="D32" s="15">
        <v>2601565.9</v>
      </c>
      <c r="E32" s="15">
        <v>20232028.900000002</v>
      </c>
      <c r="F32" s="15">
        <v>8683147.379999999</v>
      </c>
      <c r="G32" s="15">
        <v>7751377.1100000013</v>
      </c>
      <c r="H32" s="15">
        <v>11548881.520000001</v>
      </c>
    </row>
    <row r="33" spans="2:8" ht="12.75" customHeight="1">
      <c r="B33" s="16" t="s">
        <v>318</v>
      </c>
      <c r="C33" s="15">
        <v>4272316</v>
      </c>
      <c r="D33" s="15">
        <v>550470.62000000011</v>
      </c>
      <c r="E33" s="15">
        <v>4822786.6199999992</v>
      </c>
      <c r="F33" s="15">
        <v>1989771.4000000001</v>
      </c>
      <c r="G33" s="15">
        <v>1847785.81</v>
      </c>
      <c r="H33" s="15">
        <v>2833015.22</v>
      </c>
    </row>
    <row r="34" spans="2:8" s="20" customFormat="1">
      <c r="B34" s="18" t="s">
        <v>319</v>
      </c>
      <c r="C34" s="19">
        <v>243166352</v>
      </c>
      <c r="D34" s="19">
        <v>137763929.21999997</v>
      </c>
      <c r="E34" s="19">
        <v>380930281.22000003</v>
      </c>
      <c r="F34" s="19">
        <v>129655526.59999999</v>
      </c>
      <c r="G34" s="19">
        <v>129655526.59999999</v>
      </c>
      <c r="H34" s="19">
        <v>251274754.62</v>
      </c>
    </row>
    <row r="35" spans="2:8" s="20" customFormat="1">
      <c r="B35" s="14" t="s">
        <v>303</v>
      </c>
      <c r="C35" s="15">
        <v>138000000</v>
      </c>
      <c r="D35" s="15">
        <v>11956162.58</v>
      </c>
      <c r="E35" s="15">
        <v>149956162.57999998</v>
      </c>
      <c r="F35" s="15">
        <v>69456162.579999998</v>
      </c>
      <c r="G35" s="15">
        <v>69456162.579999998</v>
      </c>
      <c r="H35" s="15">
        <v>80500000</v>
      </c>
    </row>
    <row r="36" spans="2:8" s="20" customFormat="1">
      <c r="B36" s="14" t="s">
        <v>304</v>
      </c>
      <c r="C36" s="15">
        <v>26687096</v>
      </c>
      <c r="D36" s="15">
        <v>115425332.04999998</v>
      </c>
      <c r="E36" s="15">
        <v>142112428.05000001</v>
      </c>
      <c r="F36" s="15">
        <v>27353088.739999998</v>
      </c>
      <c r="G36" s="15">
        <v>27353088.739999998</v>
      </c>
      <c r="H36" s="15">
        <v>114759339.30999999</v>
      </c>
    </row>
    <row r="37" spans="2:8" s="20" customFormat="1">
      <c r="B37" s="14" t="s">
        <v>305</v>
      </c>
      <c r="C37" s="21">
        <v>78479256</v>
      </c>
      <c r="D37" s="21">
        <v>10382434.59</v>
      </c>
      <c r="E37" s="21">
        <v>88861690.590000004</v>
      </c>
      <c r="F37" s="21">
        <v>32846275.280000001</v>
      </c>
      <c r="G37" s="21">
        <v>32846275.280000001</v>
      </c>
      <c r="H37" s="21">
        <v>56015415.310000002</v>
      </c>
    </row>
    <row r="38" spans="2:8" ht="13.5" thickBot="1">
      <c r="B38" s="22" t="s">
        <v>49</v>
      </c>
      <c r="C38" s="23">
        <v>1856230936</v>
      </c>
      <c r="D38" s="23">
        <v>542181190.74999988</v>
      </c>
      <c r="E38" s="23">
        <v>2398412126.75</v>
      </c>
      <c r="F38" s="23">
        <v>1021632240.8800001</v>
      </c>
      <c r="G38" s="23">
        <v>970004835.72000003</v>
      </c>
      <c r="H38" s="23">
        <v>1376779885.8699999</v>
      </c>
    </row>
    <row r="39" spans="2:8" ht="18" customHeight="1">
      <c r="B39" s="9" t="s">
        <v>48</v>
      </c>
      <c r="C39" s="9"/>
      <c r="D39" s="9"/>
      <c r="E39" s="9"/>
      <c r="F39" s="9"/>
      <c r="G39" s="9"/>
      <c r="H39" s="9"/>
    </row>
    <row r="443" spans="2:8">
      <c r="B443" s="5"/>
      <c r="C443" s="5"/>
      <c r="D443" s="5"/>
      <c r="E443" s="5"/>
      <c r="F443" s="5"/>
      <c r="G443" s="5"/>
      <c r="H443" s="5"/>
    </row>
  </sheetData>
  <mergeCells count="8">
    <mergeCell ref="B9:B10"/>
    <mergeCell ref="C9:G9"/>
    <mergeCell ref="H9:H10"/>
    <mergeCell ref="B2:H2"/>
    <mergeCell ref="B3:H3"/>
    <mergeCell ref="B4:H4"/>
    <mergeCell ref="B5:H5"/>
    <mergeCell ref="B6:H6"/>
  </mergeCells>
  <pageMargins left="0.7" right="0.7" top="0.75" bottom="0.75" header="0.3" footer="0.3"/>
  <pageSetup scale="1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zoomScale="55" zoomScaleNormal="120" workbookViewId="0">
      <selection sqref="A1:XFD1048576"/>
    </sheetView>
  </sheetViews>
  <sheetFormatPr baseColWidth="10" defaultColWidth="11.140625" defaultRowHeight="14.65" customHeight="1"/>
  <cols>
    <col min="1" max="1" width="64.7109375" customWidth="1"/>
    <col min="2" max="7" width="24.140625" customWidth="1"/>
  </cols>
  <sheetData>
    <row r="1" spans="1:7" ht="15.4" customHeight="1">
      <c r="A1" s="91" t="s">
        <v>41</v>
      </c>
      <c r="B1" s="91"/>
      <c r="C1" s="91"/>
      <c r="D1" s="91"/>
      <c r="E1" s="91"/>
      <c r="F1" s="91"/>
      <c r="G1" s="91"/>
    </row>
    <row r="2" spans="1:7" ht="15.4" customHeight="1">
      <c r="A2" s="91" t="s">
        <v>242</v>
      </c>
      <c r="B2" s="91"/>
      <c r="C2" s="91"/>
      <c r="D2" s="91"/>
      <c r="E2" s="91"/>
      <c r="F2" s="91"/>
      <c r="G2" s="91"/>
    </row>
    <row r="3" spans="1:7" ht="15.4" customHeight="1">
      <c r="A3" s="91" t="s">
        <v>243</v>
      </c>
      <c r="B3" s="91"/>
      <c r="C3" s="91"/>
      <c r="D3" s="91"/>
      <c r="E3" s="91"/>
      <c r="F3" s="91"/>
      <c r="G3" s="91"/>
    </row>
    <row r="4" spans="1:7" ht="15.4" customHeight="1">
      <c r="A4" s="91" t="s">
        <v>456</v>
      </c>
      <c r="B4" s="91"/>
      <c r="C4" s="91"/>
      <c r="D4" s="91"/>
      <c r="E4" s="91"/>
      <c r="F4" s="91"/>
      <c r="G4" s="91"/>
    </row>
    <row r="5" spans="1:7" ht="15.4" customHeight="1">
      <c r="A5" s="91" t="s">
        <v>452</v>
      </c>
      <c r="B5" s="91"/>
      <c r="C5" s="91"/>
      <c r="D5" s="91"/>
      <c r="E5" s="91"/>
      <c r="F5" s="91"/>
      <c r="G5" s="91"/>
    </row>
    <row r="6" spans="1:7" ht="15.4" customHeight="1">
      <c r="A6" s="91" t="s">
        <v>0</v>
      </c>
      <c r="B6" s="91"/>
      <c r="C6" s="91"/>
      <c r="D6" s="91"/>
      <c r="E6" s="91"/>
      <c r="F6" s="91"/>
      <c r="G6" s="91"/>
    </row>
    <row r="7" spans="1:7" ht="14.65" customHeight="1">
      <c r="A7" s="93" t="s">
        <v>1</v>
      </c>
      <c r="B7" s="93" t="s">
        <v>120</v>
      </c>
      <c r="C7" s="93"/>
      <c r="D7" s="93"/>
      <c r="E7" s="93"/>
      <c r="F7" s="93"/>
      <c r="G7" s="93" t="s">
        <v>244</v>
      </c>
    </row>
    <row r="8" spans="1:7" ht="14.65" customHeight="1">
      <c r="A8" s="93"/>
      <c r="B8" s="26" t="s">
        <v>45</v>
      </c>
      <c r="C8" s="26" t="s">
        <v>255</v>
      </c>
      <c r="D8" s="26" t="s">
        <v>122</v>
      </c>
      <c r="E8" s="26" t="s">
        <v>44</v>
      </c>
      <c r="F8" s="26" t="s">
        <v>46</v>
      </c>
      <c r="G8" s="93"/>
    </row>
    <row r="9" spans="1:7" ht="14.65" customHeight="1">
      <c r="A9" t="s">
        <v>256</v>
      </c>
      <c r="B9" s="25">
        <v>1613064584</v>
      </c>
      <c r="C9" s="25">
        <v>404417261.52999997</v>
      </c>
      <c r="D9" s="25">
        <v>2017481845.53</v>
      </c>
      <c r="E9" s="25">
        <v>891976714.27999997</v>
      </c>
      <c r="F9" s="25">
        <v>840349309.12</v>
      </c>
      <c r="G9" s="25">
        <v>1125505131.25</v>
      </c>
    </row>
    <row r="10" spans="1:7" ht="14.65" customHeight="1">
      <c r="A10" t="s">
        <v>257</v>
      </c>
      <c r="B10" s="25">
        <v>869639658</v>
      </c>
      <c r="C10" s="25">
        <v>143939928.50999999</v>
      </c>
      <c r="D10" s="25">
        <v>1013579586.51</v>
      </c>
      <c r="E10" s="25">
        <v>446839134.86000001</v>
      </c>
      <c r="F10" s="25">
        <v>411834358.69999999</v>
      </c>
      <c r="G10" s="25">
        <v>566740451.64999998</v>
      </c>
    </row>
    <row r="11" spans="1:7" ht="14.65" customHeight="1">
      <c r="A11" t="s">
        <v>153</v>
      </c>
      <c r="B11" s="25">
        <v>27248418</v>
      </c>
      <c r="C11" s="25">
        <v>251963.09</v>
      </c>
      <c r="D11" s="25">
        <v>27500381.09</v>
      </c>
      <c r="E11" s="25">
        <v>12870473.550000001</v>
      </c>
      <c r="F11" s="25">
        <v>11485312.619999999</v>
      </c>
      <c r="G11" s="25">
        <v>14629907.539999999</v>
      </c>
    </row>
    <row r="12" spans="1:7" ht="14.65" customHeight="1">
      <c r="A12" t="s">
        <v>152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ht="14.65" customHeight="1">
      <c r="A13" t="s">
        <v>151</v>
      </c>
      <c r="B13" s="25">
        <v>171526479</v>
      </c>
      <c r="C13" s="25">
        <v>30846681.800000001</v>
      </c>
      <c r="D13" s="25">
        <v>202373160.80000001</v>
      </c>
      <c r="E13" s="25">
        <v>88465084.799999997</v>
      </c>
      <c r="F13" s="25">
        <v>81236284.359999999</v>
      </c>
      <c r="G13" s="25">
        <v>113908076</v>
      </c>
    </row>
    <row r="14" spans="1:7" ht="14.65" customHeight="1">
      <c r="A14" t="s">
        <v>150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ht="14.65" customHeight="1">
      <c r="A15" t="s">
        <v>149</v>
      </c>
      <c r="B15" s="25">
        <v>76259140</v>
      </c>
      <c r="C15" s="25">
        <v>21963269.18</v>
      </c>
      <c r="D15" s="25">
        <v>98222409.180000007</v>
      </c>
      <c r="E15" s="25">
        <v>58032195.859999999</v>
      </c>
      <c r="F15" s="25">
        <v>55640538.899999999</v>
      </c>
      <c r="G15" s="25">
        <v>40190213.32</v>
      </c>
    </row>
    <row r="16" spans="1:7" ht="14.65" customHeight="1">
      <c r="A16" t="s">
        <v>148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ht="14.65" customHeight="1">
      <c r="A17" t="s">
        <v>147</v>
      </c>
      <c r="B17" s="25">
        <v>298233461</v>
      </c>
      <c r="C17" s="25">
        <v>32119967.620000001</v>
      </c>
      <c r="D17" s="25">
        <v>330353428.62</v>
      </c>
      <c r="E17" s="25">
        <v>141515442.47</v>
      </c>
      <c r="F17" s="25">
        <v>126703551.45</v>
      </c>
      <c r="G17" s="25">
        <v>188837986.15000001</v>
      </c>
    </row>
    <row r="18" spans="1:7" ht="14.65" customHeight="1">
      <c r="A18" t="s">
        <v>146</v>
      </c>
      <c r="B18" s="25">
        <v>296372160</v>
      </c>
      <c r="C18" s="25">
        <v>58758046.82</v>
      </c>
      <c r="D18" s="25">
        <v>355130206.81999999</v>
      </c>
      <c r="E18" s="25">
        <v>145955938.18000001</v>
      </c>
      <c r="F18" s="25">
        <v>136768671.37</v>
      </c>
      <c r="G18" s="25">
        <v>209174268.63999999</v>
      </c>
    </row>
    <row r="19" spans="1:7" ht="14.65" customHeight="1">
      <c r="A19" t="s">
        <v>258</v>
      </c>
      <c r="B19" s="25">
        <v>701318760</v>
      </c>
      <c r="C19" s="25">
        <v>225820998.47</v>
      </c>
      <c r="D19" s="25">
        <v>927139758.47000003</v>
      </c>
      <c r="E19" s="25">
        <v>396560431.01999998</v>
      </c>
      <c r="F19" s="25">
        <v>381969961.52999997</v>
      </c>
      <c r="G19" s="25">
        <v>530579327.44999999</v>
      </c>
    </row>
    <row r="20" spans="1:7" ht="14.65" customHeight="1">
      <c r="A20" t="s">
        <v>145</v>
      </c>
      <c r="B20" s="25">
        <v>4413648</v>
      </c>
      <c r="C20" s="25">
        <v>1663404.05</v>
      </c>
      <c r="D20" s="25">
        <v>6077052.0499999998</v>
      </c>
      <c r="E20" s="25">
        <v>1849317.14</v>
      </c>
      <c r="F20" s="25">
        <v>1716692.9</v>
      </c>
      <c r="G20" s="25">
        <v>4227734.91</v>
      </c>
    </row>
    <row r="21" spans="1:7" ht="14.65" customHeight="1">
      <c r="A21" t="s">
        <v>144</v>
      </c>
      <c r="B21" s="25">
        <v>578702262</v>
      </c>
      <c r="C21" s="25">
        <v>211638571.37</v>
      </c>
      <c r="D21" s="25">
        <v>790340833.37</v>
      </c>
      <c r="E21" s="25">
        <v>325415820.68000001</v>
      </c>
      <c r="F21" s="25">
        <v>313398529.02999997</v>
      </c>
      <c r="G21" s="25">
        <v>464925012.69</v>
      </c>
    </row>
    <row r="22" spans="1:7" ht="14.65" customHeight="1">
      <c r="A22" t="s">
        <v>143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ht="14.65" customHeight="1">
      <c r="A23" t="s">
        <v>142</v>
      </c>
      <c r="B23" s="25">
        <v>31995861</v>
      </c>
      <c r="C23" s="25">
        <v>6285850.4400000004</v>
      </c>
      <c r="D23" s="25">
        <v>38281711.439999998</v>
      </c>
      <c r="E23" s="25">
        <v>17989440.949999999</v>
      </c>
      <c r="F23" s="25">
        <v>16636557.26</v>
      </c>
      <c r="G23" s="25">
        <v>20292270.489999998</v>
      </c>
    </row>
    <row r="24" spans="1:7" ht="14.65" customHeight="1">
      <c r="A24" t="s">
        <v>141</v>
      </c>
      <c r="B24" s="25">
        <v>20065437</v>
      </c>
      <c r="C24" s="25">
        <v>2924325.16</v>
      </c>
      <c r="D24" s="25">
        <v>22989762.16</v>
      </c>
      <c r="E24" s="25">
        <v>18293724.98</v>
      </c>
      <c r="F24" s="25">
        <v>17887445.02</v>
      </c>
      <c r="G24" s="25">
        <v>4696037.18</v>
      </c>
    </row>
    <row r="25" spans="1:7" ht="14.65" customHeight="1">
      <c r="A25" t="s">
        <v>140</v>
      </c>
      <c r="B25" s="25">
        <v>64334919</v>
      </c>
      <c r="C25" s="25">
        <v>3128324.39</v>
      </c>
      <c r="D25" s="25">
        <v>67463243.390000001</v>
      </c>
      <c r="E25" s="25">
        <v>32015830.870000001</v>
      </c>
      <c r="F25" s="25">
        <v>31421781.690000001</v>
      </c>
      <c r="G25" s="25">
        <v>35447412.520000003</v>
      </c>
    </row>
    <row r="26" spans="1:7" ht="14.65" customHeight="1">
      <c r="A26" t="s">
        <v>139</v>
      </c>
      <c r="B26" s="25">
        <v>1806633</v>
      </c>
      <c r="C26" s="25">
        <v>180523.06</v>
      </c>
      <c r="D26" s="25">
        <v>1987156.06</v>
      </c>
      <c r="E26" s="25">
        <v>996296.4</v>
      </c>
      <c r="F26" s="25">
        <v>908955.63</v>
      </c>
      <c r="G26" s="25">
        <v>990859.66</v>
      </c>
    </row>
    <row r="27" spans="1:7" ht="14.65" customHeight="1">
      <c r="A27" t="s">
        <v>259</v>
      </c>
      <c r="B27" s="25">
        <v>42106166</v>
      </c>
      <c r="C27" s="25">
        <v>9347544.7400000002</v>
      </c>
      <c r="D27" s="25">
        <v>51453710.740000002</v>
      </c>
      <c r="E27" s="25">
        <v>23458966.899999999</v>
      </c>
      <c r="F27" s="25">
        <v>21426807.390000001</v>
      </c>
      <c r="G27" s="25">
        <v>27994743.84</v>
      </c>
    </row>
    <row r="28" spans="1:7" ht="14.65" customHeight="1">
      <c r="A28" t="s">
        <v>137</v>
      </c>
      <c r="B28" s="25">
        <v>7575676</v>
      </c>
      <c r="C28" s="25">
        <v>2689389.81</v>
      </c>
      <c r="D28" s="25">
        <v>10265065.810000001</v>
      </c>
      <c r="E28" s="25">
        <v>5198289.4800000004</v>
      </c>
      <c r="F28" s="25">
        <v>4710681.87</v>
      </c>
      <c r="G28" s="25">
        <v>5066776.33</v>
      </c>
    </row>
    <row r="29" spans="1:7" ht="14.65" customHeight="1">
      <c r="A29" t="s">
        <v>136</v>
      </c>
      <c r="B29" s="25">
        <v>7033599</v>
      </c>
      <c r="C29" s="25">
        <v>1621148.79</v>
      </c>
      <c r="D29" s="25">
        <v>8654747.7899999991</v>
      </c>
      <c r="E29" s="25">
        <v>1595777.51</v>
      </c>
      <c r="F29" s="25">
        <v>1508725.84</v>
      </c>
      <c r="G29" s="25">
        <v>7058970.2800000003</v>
      </c>
    </row>
    <row r="30" spans="1:7" ht="14.65" customHeight="1">
      <c r="A30" t="s">
        <v>135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ht="14.65" customHeight="1">
      <c r="A31" t="s">
        <v>134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ht="14.65" customHeight="1">
      <c r="A32" t="s">
        <v>133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65" customHeight="1">
      <c r="A33" t="s">
        <v>132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65" customHeight="1">
      <c r="A34" t="s">
        <v>131</v>
      </c>
      <c r="B34" s="25">
        <v>8370102</v>
      </c>
      <c r="C34" s="25">
        <v>1339773.1599999999</v>
      </c>
      <c r="D34" s="25">
        <v>9709875.1600000001</v>
      </c>
      <c r="E34" s="25">
        <v>5731493.9400000004</v>
      </c>
      <c r="F34" s="25">
        <v>5489161.0800000001</v>
      </c>
      <c r="G34" s="25">
        <v>3978381.22</v>
      </c>
    </row>
    <row r="35" spans="1:7" ht="14.65" customHeight="1">
      <c r="A35" t="s">
        <v>130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65" customHeight="1">
      <c r="A36" t="s">
        <v>129</v>
      </c>
      <c r="B36" s="25">
        <v>19126789</v>
      </c>
      <c r="C36" s="25">
        <v>3697232.98</v>
      </c>
      <c r="D36" s="25">
        <v>22824021.98</v>
      </c>
      <c r="E36" s="25">
        <v>10933405.970000001</v>
      </c>
      <c r="F36" s="25">
        <v>9718238.5999999996</v>
      </c>
      <c r="G36" s="25">
        <v>11890616.01</v>
      </c>
    </row>
    <row r="37" spans="1:7" ht="14.65" customHeight="1">
      <c r="A37" t="s">
        <v>260</v>
      </c>
      <c r="B37" s="25">
        <v>0</v>
      </c>
      <c r="C37" s="25">
        <v>25308789.809999999</v>
      </c>
      <c r="D37" s="25">
        <v>25308789.809999999</v>
      </c>
      <c r="E37" s="25">
        <v>25118181.5</v>
      </c>
      <c r="F37" s="25">
        <v>25118181.5</v>
      </c>
      <c r="G37" s="25">
        <v>190608.31</v>
      </c>
    </row>
    <row r="38" spans="1:7" ht="14.65" customHeight="1">
      <c r="A38" t="s">
        <v>128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14.65" customHeight="1">
      <c r="A39" t="s">
        <v>127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ht="14.65" customHeight="1">
      <c r="A40" t="s">
        <v>126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ht="14.65" customHeight="1">
      <c r="A41" t="s">
        <v>125</v>
      </c>
      <c r="B41" s="25">
        <v>0</v>
      </c>
      <c r="C41" s="25">
        <v>25308789.809999999</v>
      </c>
      <c r="D41" s="25">
        <v>25308789.809999999</v>
      </c>
      <c r="E41" s="25">
        <v>25118181.5</v>
      </c>
      <c r="F41" s="25">
        <v>25118181.5</v>
      </c>
      <c r="G41" s="25">
        <v>190608.31</v>
      </c>
    </row>
    <row r="42" spans="1:7" ht="14.65" customHeight="1">
      <c r="A42" t="s">
        <v>261</v>
      </c>
      <c r="B42" s="25">
        <v>243166352</v>
      </c>
      <c r="C42" s="25">
        <v>137763929.22</v>
      </c>
      <c r="D42" s="25">
        <v>380930281.22000003</v>
      </c>
      <c r="E42" s="25">
        <v>129655526.59999999</v>
      </c>
      <c r="F42" s="25">
        <v>129655526.59999999</v>
      </c>
      <c r="G42" s="25">
        <v>251274754.62</v>
      </c>
    </row>
    <row r="43" spans="1:7" ht="14.65" customHeight="1">
      <c r="A43" t="s">
        <v>257</v>
      </c>
      <c r="B43" s="25">
        <v>78479256</v>
      </c>
      <c r="C43" s="25">
        <v>10382434.59</v>
      </c>
      <c r="D43" s="25">
        <v>88861690.590000004</v>
      </c>
      <c r="E43" s="25">
        <v>32846275.280000001</v>
      </c>
      <c r="F43" s="25">
        <v>32846275.280000001</v>
      </c>
      <c r="G43" s="25">
        <v>56015415.310000002</v>
      </c>
    </row>
    <row r="44" spans="1:7" ht="14.65" customHeight="1">
      <c r="A44" t="s">
        <v>153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</row>
    <row r="45" spans="1:7" ht="14.65" customHeight="1">
      <c r="A45" t="s">
        <v>152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ht="14.65" customHeight="1">
      <c r="A46" t="s">
        <v>151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ht="14.65" customHeight="1">
      <c r="A47" t="s">
        <v>150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ht="14.65" customHeight="1">
      <c r="A48" t="s">
        <v>149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ht="14.65" customHeight="1">
      <c r="A49" t="s">
        <v>148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ht="14.65" customHeight="1">
      <c r="A50" t="s">
        <v>147</v>
      </c>
      <c r="B50" s="25">
        <v>78479256</v>
      </c>
      <c r="C50" s="25">
        <v>10382434.59</v>
      </c>
      <c r="D50" s="25">
        <v>88861690.590000004</v>
      </c>
      <c r="E50" s="25">
        <v>32846275.280000001</v>
      </c>
      <c r="F50" s="25">
        <v>32846275.280000001</v>
      </c>
      <c r="G50" s="25">
        <v>56015415.310000002</v>
      </c>
    </row>
    <row r="51" spans="1:7" ht="14.65" customHeight="1">
      <c r="A51" t="s">
        <v>146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ht="14.65" customHeight="1">
      <c r="A52" t="s">
        <v>258</v>
      </c>
      <c r="B52" s="25">
        <v>164687096</v>
      </c>
      <c r="C52" s="25">
        <v>115425332.05</v>
      </c>
      <c r="D52" s="25">
        <v>280112428.05000001</v>
      </c>
      <c r="E52" s="25">
        <v>84853088.739999995</v>
      </c>
      <c r="F52" s="25">
        <v>84853088.739999995</v>
      </c>
      <c r="G52" s="25">
        <v>195259339.31</v>
      </c>
    </row>
    <row r="53" spans="1:7" ht="14.65" customHeight="1">
      <c r="A53" t="s">
        <v>145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</row>
    <row r="54" spans="1:7" ht="14.65" customHeight="1">
      <c r="A54" t="s">
        <v>144</v>
      </c>
      <c r="B54" s="25">
        <v>164687096</v>
      </c>
      <c r="C54" s="25">
        <v>115425332.05</v>
      </c>
      <c r="D54" s="25">
        <v>280112428.05000001</v>
      </c>
      <c r="E54" s="25">
        <v>84853088.739999995</v>
      </c>
      <c r="F54" s="25">
        <v>84853088.739999995</v>
      </c>
      <c r="G54" s="25">
        <v>195259339.31</v>
      </c>
    </row>
    <row r="55" spans="1:7" ht="14.65" customHeight="1">
      <c r="A55" t="s">
        <v>143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ht="14.65" customHeight="1">
      <c r="A56" t="s">
        <v>142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ht="14.65" customHeight="1">
      <c r="A57" t="s">
        <v>141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ht="14.65" customHeight="1">
      <c r="A58" t="s">
        <v>140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ht="14.65" customHeight="1">
      <c r="A59" t="s">
        <v>139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ht="14.65" customHeight="1">
      <c r="A60" t="s">
        <v>138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ht="14.65" customHeight="1">
      <c r="A61" t="s">
        <v>137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ht="14.65" customHeight="1">
      <c r="A62" t="s">
        <v>136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ht="14.65" customHeight="1">
      <c r="A63" t="s">
        <v>135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ht="14.65" customHeight="1">
      <c r="A64" t="s">
        <v>134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ht="14.65" customHeight="1">
      <c r="A65" t="s">
        <v>133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ht="14.65" customHeight="1">
      <c r="A66" t="s">
        <v>132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ht="14.65" customHeight="1">
      <c r="A67" t="s">
        <v>131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ht="14.65" customHeight="1">
      <c r="A68" t="s">
        <v>130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ht="14.65" customHeight="1">
      <c r="A69" t="s">
        <v>129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ht="14.65" customHeight="1">
      <c r="A70" t="s">
        <v>260</v>
      </c>
      <c r="B70" s="25">
        <v>0</v>
      </c>
      <c r="C70" s="25">
        <v>11956162.58</v>
      </c>
      <c r="D70" s="25">
        <v>11956162.58</v>
      </c>
      <c r="E70" s="25">
        <v>11956162.58</v>
      </c>
      <c r="F70" s="25">
        <v>11956162.58</v>
      </c>
      <c r="G70" s="25">
        <v>0</v>
      </c>
    </row>
    <row r="71" spans="1:7" ht="14.65" customHeight="1">
      <c r="A71" t="s">
        <v>128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ht="14.65" customHeight="1">
      <c r="A72" t="s">
        <v>127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14.65" customHeight="1">
      <c r="A73" t="s">
        <v>126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ht="14.65" customHeight="1">
      <c r="A74" t="s">
        <v>125</v>
      </c>
      <c r="B74" s="25">
        <v>0</v>
      </c>
      <c r="C74" s="25">
        <v>11956162.58</v>
      </c>
      <c r="D74" s="25">
        <v>11956162.58</v>
      </c>
      <c r="E74" s="25">
        <v>11956162.58</v>
      </c>
      <c r="F74" s="25">
        <v>11956162.58</v>
      </c>
      <c r="G74" s="25">
        <v>0</v>
      </c>
    </row>
    <row r="75" spans="1:7" ht="14.65" customHeight="1">
      <c r="A75" t="s">
        <v>262</v>
      </c>
      <c r="B75" s="25">
        <v>1856230936</v>
      </c>
      <c r="C75" s="25">
        <v>542181190.75</v>
      </c>
      <c r="D75" s="25">
        <v>2398412126.75</v>
      </c>
      <c r="E75" s="25">
        <v>1021632240.88</v>
      </c>
      <c r="F75" s="25">
        <v>970004835.72000003</v>
      </c>
      <c r="G75" s="25">
        <v>1376779885.8699999</v>
      </c>
    </row>
    <row r="77" spans="1:7" ht="3.6" customHeight="1">
      <c r="A77" s="92"/>
      <c r="B77" s="92"/>
      <c r="C77" s="92"/>
      <c r="D77" s="92"/>
      <c r="E77" s="92"/>
      <c r="F77" s="92"/>
      <c r="G77" s="92"/>
    </row>
    <row r="78" spans="1:7" ht="14.65" customHeight="1">
      <c r="A78" t="s">
        <v>48</v>
      </c>
    </row>
  </sheetData>
  <mergeCells count="10">
    <mergeCell ref="A77:G77"/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pageMargins left="0.70866141732283461" right="0.70866141732283461" top="0.74803149606299213" bottom="0.74803149606299213" header="0.31496062992125984" footer="0.31496062992125984"/>
  <pageSetup scale="3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3"/>
  <sheetViews>
    <sheetView showGridLines="0" zoomScale="70" zoomScaleNormal="70" workbookViewId="0">
      <selection sqref="A1:XFD1048576"/>
    </sheetView>
  </sheetViews>
  <sheetFormatPr baseColWidth="10" defaultColWidth="11" defaultRowHeight="12.75"/>
  <cols>
    <col min="1" max="1" width="5.7109375" style="60" customWidth="1"/>
    <col min="2" max="2" width="77.140625" style="60" customWidth="1"/>
    <col min="3" max="8" width="18.7109375" style="60" customWidth="1"/>
    <col min="9" max="16384" width="11" style="60"/>
  </cols>
  <sheetData>
    <row r="2" spans="2:8" s="58" customFormat="1">
      <c r="B2" s="128" t="s">
        <v>42</v>
      </c>
      <c r="C2" s="128"/>
      <c r="D2" s="128"/>
      <c r="E2" s="128"/>
      <c r="F2" s="128"/>
      <c r="G2" s="128"/>
      <c r="H2" s="128"/>
    </row>
    <row r="3" spans="2:8" s="58" customFormat="1">
      <c r="B3" s="128" t="s">
        <v>121</v>
      </c>
      <c r="C3" s="128"/>
      <c r="D3" s="128"/>
      <c r="E3" s="128"/>
      <c r="F3" s="128"/>
      <c r="G3" s="128"/>
      <c r="H3" s="128"/>
    </row>
    <row r="4" spans="2:8" s="58" customFormat="1">
      <c r="B4" s="128" t="s">
        <v>168</v>
      </c>
      <c r="C4" s="128"/>
      <c r="D4" s="128"/>
      <c r="E4" s="128"/>
      <c r="F4" s="128"/>
      <c r="G4" s="128"/>
      <c r="H4" s="128"/>
    </row>
    <row r="5" spans="2:8" s="58" customFormat="1">
      <c r="B5" s="128" t="s">
        <v>457</v>
      </c>
      <c r="C5" s="128"/>
      <c r="D5" s="128"/>
      <c r="E5" s="128"/>
      <c r="F5" s="128"/>
      <c r="G5" s="128"/>
      <c r="H5" s="128"/>
    </row>
    <row r="6" spans="2:8" s="58" customFormat="1">
      <c r="B6" s="128" t="s">
        <v>0</v>
      </c>
      <c r="C6" s="128"/>
      <c r="D6" s="128"/>
      <c r="E6" s="128"/>
      <c r="F6" s="128"/>
      <c r="G6" s="128"/>
      <c r="H6" s="128"/>
    </row>
    <row r="7" spans="2:8" s="58" customFormat="1" ht="13.5" thickBot="1">
      <c r="B7" s="59"/>
      <c r="C7" s="59"/>
      <c r="D7" s="59"/>
      <c r="E7" s="59"/>
      <c r="F7" s="59"/>
      <c r="G7" s="59"/>
      <c r="H7" s="59"/>
    </row>
    <row r="8" spans="2:8" ht="13.5" thickBot="1">
      <c r="B8" s="122" t="s">
        <v>1</v>
      </c>
      <c r="C8" s="124" t="s">
        <v>120</v>
      </c>
      <c r="D8" s="125"/>
      <c r="E8" s="125"/>
      <c r="F8" s="125"/>
      <c r="G8" s="126"/>
      <c r="H8" s="122" t="s">
        <v>244</v>
      </c>
    </row>
    <row r="9" spans="2:8" ht="26.25" thickBot="1">
      <c r="B9" s="123"/>
      <c r="C9" s="61" t="s">
        <v>45</v>
      </c>
      <c r="D9" s="62" t="s">
        <v>119</v>
      </c>
      <c r="E9" s="62" t="s">
        <v>118</v>
      </c>
      <c r="F9" s="62" t="s">
        <v>167</v>
      </c>
      <c r="G9" s="62" t="s">
        <v>46</v>
      </c>
      <c r="H9" s="123"/>
    </row>
    <row r="10" spans="2:8">
      <c r="B10" s="63" t="s">
        <v>166</v>
      </c>
      <c r="C10" s="64">
        <v>685065375</v>
      </c>
      <c r="D10" s="64">
        <v>4386609.9999999814</v>
      </c>
      <c r="E10" s="64">
        <v>689451984.99999988</v>
      </c>
      <c r="F10" s="64">
        <v>337222593.24000001</v>
      </c>
      <c r="G10" s="64">
        <v>293377034.40000004</v>
      </c>
      <c r="H10" s="64">
        <v>352229391.75999987</v>
      </c>
    </row>
    <row r="11" spans="2:8">
      <c r="B11" s="65" t="s">
        <v>164</v>
      </c>
      <c r="C11" s="66">
        <v>464907062</v>
      </c>
      <c r="D11" s="66">
        <v>12053090.940000005</v>
      </c>
      <c r="E11" s="66">
        <v>476960152.93999982</v>
      </c>
      <c r="F11" s="67">
        <v>222362359.98000002</v>
      </c>
      <c r="G11" s="66">
        <v>191949944.41000006</v>
      </c>
      <c r="H11" s="66">
        <v>254597792.95999989</v>
      </c>
    </row>
    <row r="12" spans="2:8">
      <c r="B12" s="65" t="s">
        <v>163</v>
      </c>
      <c r="C12" s="66">
        <v>0</v>
      </c>
      <c r="D12" s="66">
        <v>0</v>
      </c>
      <c r="E12" s="66">
        <v>0</v>
      </c>
      <c r="F12" s="67">
        <v>0</v>
      </c>
      <c r="G12" s="66">
        <v>0</v>
      </c>
      <c r="H12" s="66">
        <v>0</v>
      </c>
    </row>
    <row r="13" spans="2:8">
      <c r="B13" s="65" t="s">
        <v>162</v>
      </c>
      <c r="C13" s="66">
        <v>0</v>
      </c>
      <c r="D13" s="66">
        <v>0</v>
      </c>
      <c r="E13" s="66">
        <v>0</v>
      </c>
      <c r="F13" s="67">
        <v>0</v>
      </c>
      <c r="G13" s="66">
        <v>0</v>
      </c>
      <c r="H13" s="66">
        <v>0</v>
      </c>
    </row>
    <row r="14" spans="2:8">
      <c r="B14" s="65" t="s">
        <v>161</v>
      </c>
      <c r="C14" s="66">
        <v>0</v>
      </c>
      <c r="D14" s="66">
        <v>0</v>
      </c>
      <c r="E14" s="66">
        <v>0</v>
      </c>
      <c r="F14" s="67">
        <v>0</v>
      </c>
      <c r="G14" s="66">
        <v>0</v>
      </c>
      <c r="H14" s="66">
        <v>0</v>
      </c>
    </row>
    <row r="15" spans="2:8">
      <c r="B15" s="65" t="s">
        <v>160</v>
      </c>
      <c r="C15" s="66">
        <v>0</v>
      </c>
      <c r="D15" s="66">
        <v>0</v>
      </c>
      <c r="E15" s="66">
        <v>0</v>
      </c>
      <c r="F15" s="67">
        <v>0</v>
      </c>
      <c r="G15" s="66">
        <v>0</v>
      </c>
      <c r="H15" s="66">
        <v>0</v>
      </c>
    </row>
    <row r="16" spans="2:8">
      <c r="B16" s="65" t="s">
        <v>159</v>
      </c>
      <c r="C16" s="66">
        <v>214167897</v>
      </c>
      <c r="D16" s="66">
        <v>-19194691.440000027</v>
      </c>
      <c r="E16" s="66">
        <v>194973205.56000009</v>
      </c>
      <c r="F16" s="67">
        <v>97957914.24999997</v>
      </c>
      <c r="G16" s="66">
        <v>84620453.549999967</v>
      </c>
      <c r="H16" s="66">
        <v>97015291.309999987</v>
      </c>
    </row>
    <row r="17" spans="2:8">
      <c r="B17" s="65" t="s">
        <v>158</v>
      </c>
      <c r="C17" s="66">
        <v>0</v>
      </c>
      <c r="D17" s="66">
        <v>0</v>
      </c>
      <c r="E17" s="66">
        <v>0</v>
      </c>
      <c r="F17" s="67">
        <v>0</v>
      </c>
      <c r="G17" s="66">
        <v>0</v>
      </c>
      <c r="H17" s="66">
        <v>0</v>
      </c>
    </row>
    <row r="18" spans="2:8">
      <c r="B18" s="65" t="s">
        <v>157</v>
      </c>
      <c r="C18" s="66">
        <v>0</v>
      </c>
      <c r="D18" s="66">
        <v>0</v>
      </c>
      <c r="E18" s="66">
        <v>0</v>
      </c>
      <c r="F18" s="67">
        <v>0</v>
      </c>
      <c r="G18" s="66">
        <v>0</v>
      </c>
      <c r="H18" s="66">
        <v>0</v>
      </c>
    </row>
    <row r="19" spans="2:8">
      <c r="B19" s="65" t="s">
        <v>156</v>
      </c>
      <c r="C19" s="66">
        <v>0</v>
      </c>
      <c r="D19" s="66">
        <v>0</v>
      </c>
      <c r="E19" s="66">
        <v>0</v>
      </c>
      <c r="F19" s="67">
        <v>0</v>
      </c>
      <c r="G19" s="66">
        <v>0</v>
      </c>
      <c r="H19" s="66">
        <v>0</v>
      </c>
    </row>
    <row r="20" spans="2:8">
      <c r="B20" s="65" t="s">
        <v>155</v>
      </c>
      <c r="C20" s="66">
        <v>5990416</v>
      </c>
      <c r="D20" s="66">
        <v>11528210.500000004</v>
      </c>
      <c r="E20" s="66">
        <v>17518626.5</v>
      </c>
      <c r="F20" s="67">
        <v>16902319.010000005</v>
      </c>
      <c r="G20" s="66">
        <v>16806636.440000005</v>
      </c>
      <c r="H20" s="66">
        <v>616307.49</v>
      </c>
    </row>
    <row r="21" spans="2:8">
      <c r="B21" s="63" t="s">
        <v>165</v>
      </c>
      <c r="C21" s="66">
        <v>0</v>
      </c>
      <c r="D21" s="66">
        <v>0</v>
      </c>
      <c r="E21" s="66">
        <v>0</v>
      </c>
      <c r="F21" s="67">
        <v>0</v>
      </c>
      <c r="G21" s="66">
        <v>0</v>
      </c>
      <c r="H21" s="68">
        <v>0</v>
      </c>
    </row>
    <row r="22" spans="2:8">
      <c r="B22" s="65" t="s">
        <v>164</v>
      </c>
      <c r="C22" s="66">
        <v>0</v>
      </c>
      <c r="D22" s="66">
        <v>0</v>
      </c>
      <c r="E22" s="66">
        <v>0</v>
      </c>
      <c r="F22" s="67">
        <v>0</v>
      </c>
      <c r="G22" s="66">
        <v>0</v>
      </c>
      <c r="H22" s="68">
        <v>0</v>
      </c>
    </row>
    <row r="23" spans="2:8">
      <c r="B23" s="65" t="s">
        <v>163</v>
      </c>
      <c r="C23" s="66">
        <v>0</v>
      </c>
      <c r="D23" s="66">
        <v>0</v>
      </c>
      <c r="E23" s="66">
        <v>0</v>
      </c>
      <c r="F23" s="67">
        <v>0</v>
      </c>
      <c r="G23" s="66">
        <v>0</v>
      </c>
      <c r="H23" s="68">
        <v>0</v>
      </c>
    </row>
    <row r="24" spans="2:8">
      <c r="B24" s="65" t="s">
        <v>162</v>
      </c>
      <c r="C24" s="66">
        <v>0</v>
      </c>
      <c r="D24" s="66">
        <v>0</v>
      </c>
      <c r="E24" s="66">
        <v>0</v>
      </c>
      <c r="F24" s="67">
        <v>0</v>
      </c>
      <c r="G24" s="66">
        <v>0</v>
      </c>
      <c r="H24" s="68">
        <v>0</v>
      </c>
    </row>
    <row r="25" spans="2:8">
      <c r="B25" s="65" t="s">
        <v>161</v>
      </c>
      <c r="C25" s="66">
        <v>0</v>
      </c>
      <c r="D25" s="66">
        <v>0</v>
      </c>
      <c r="E25" s="66">
        <v>0</v>
      </c>
      <c r="F25" s="67">
        <v>0</v>
      </c>
      <c r="G25" s="66">
        <v>0</v>
      </c>
      <c r="H25" s="68">
        <v>0</v>
      </c>
    </row>
    <row r="26" spans="2:8">
      <c r="B26" s="65" t="s">
        <v>160</v>
      </c>
      <c r="C26" s="66">
        <v>0</v>
      </c>
      <c r="D26" s="66">
        <v>0</v>
      </c>
      <c r="E26" s="66">
        <v>0</v>
      </c>
      <c r="F26" s="67">
        <v>0</v>
      </c>
      <c r="G26" s="66">
        <v>0</v>
      </c>
      <c r="H26" s="68">
        <v>0</v>
      </c>
    </row>
    <row r="27" spans="2:8">
      <c r="B27" s="65" t="s">
        <v>159</v>
      </c>
      <c r="C27" s="66">
        <v>0</v>
      </c>
      <c r="D27" s="66">
        <v>0</v>
      </c>
      <c r="E27" s="66">
        <v>0</v>
      </c>
      <c r="F27" s="67">
        <v>0</v>
      </c>
      <c r="G27" s="66">
        <v>0</v>
      </c>
      <c r="H27" s="68">
        <v>0</v>
      </c>
    </row>
    <row r="28" spans="2:8">
      <c r="B28" s="65" t="s">
        <v>158</v>
      </c>
      <c r="C28" s="66">
        <v>0</v>
      </c>
      <c r="D28" s="66">
        <v>0</v>
      </c>
      <c r="E28" s="66">
        <v>0</v>
      </c>
      <c r="F28" s="67">
        <v>0</v>
      </c>
      <c r="G28" s="66">
        <v>0</v>
      </c>
      <c r="H28" s="68">
        <v>0</v>
      </c>
    </row>
    <row r="29" spans="2:8">
      <c r="B29" s="65" t="s">
        <v>157</v>
      </c>
      <c r="C29" s="66">
        <v>0</v>
      </c>
      <c r="D29" s="66">
        <v>0</v>
      </c>
      <c r="E29" s="66">
        <v>0</v>
      </c>
      <c r="F29" s="67">
        <v>0</v>
      </c>
      <c r="G29" s="66">
        <v>0</v>
      </c>
      <c r="H29" s="68">
        <v>0</v>
      </c>
    </row>
    <row r="30" spans="2:8">
      <c r="B30" s="65" t="s">
        <v>156</v>
      </c>
      <c r="C30" s="66">
        <v>0</v>
      </c>
      <c r="D30" s="66">
        <v>0</v>
      </c>
      <c r="E30" s="66">
        <v>0</v>
      </c>
      <c r="F30" s="67">
        <v>0</v>
      </c>
      <c r="G30" s="66">
        <v>0</v>
      </c>
      <c r="H30" s="68">
        <v>0</v>
      </c>
    </row>
    <row r="31" spans="2:8">
      <c r="B31" s="65" t="s">
        <v>155</v>
      </c>
      <c r="C31" s="66">
        <v>0</v>
      </c>
      <c r="D31" s="66">
        <v>0</v>
      </c>
      <c r="E31" s="66">
        <v>0</v>
      </c>
      <c r="F31" s="67">
        <v>0</v>
      </c>
      <c r="G31" s="66">
        <v>0</v>
      </c>
      <c r="H31" s="68">
        <v>0</v>
      </c>
    </row>
    <row r="32" spans="2:8" ht="13.5" thickBot="1">
      <c r="B32" s="69" t="s">
        <v>154</v>
      </c>
      <c r="C32" s="70">
        <v>685065375</v>
      </c>
      <c r="D32" s="70">
        <v>4386609.9999999814</v>
      </c>
      <c r="E32" s="70">
        <v>689451984.99999988</v>
      </c>
      <c r="F32" s="70">
        <v>337222593.24000001</v>
      </c>
      <c r="G32" s="70">
        <v>293377034.40000004</v>
      </c>
      <c r="H32" s="70">
        <v>352229391.75999987</v>
      </c>
    </row>
    <row r="33" spans="2:8">
      <c r="B33" s="127" t="s">
        <v>48</v>
      </c>
      <c r="C33" s="127"/>
      <c r="D33" s="127"/>
      <c r="E33" s="127"/>
      <c r="F33" s="127"/>
      <c r="G33" s="127"/>
      <c r="H33" s="127"/>
    </row>
  </sheetData>
  <mergeCells count="9">
    <mergeCell ref="B8:B9"/>
    <mergeCell ref="C8:G8"/>
    <mergeCell ref="H8:H9"/>
    <mergeCell ref="B33:H33"/>
    <mergeCell ref="B2:H2"/>
    <mergeCell ref="B3:H3"/>
    <mergeCell ref="B4:H4"/>
    <mergeCell ref="B5:H5"/>
    <mergeCell ref="B6:H6"/>
  </mergeCells>
  <pageMargins left="0.7" right="0.7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F1_ESFD</vt:lpstr>
      <vt:lpstr>F2_IADPOP</vt:lpstr>
      <vt:lpstr>F3_IAODF</vt:lpstr>
      <vt:lpstr>F4_BP</vt:lpstr>
      <vt:lpstr>F5_EAID </vt:lpstr>
      <vt:lpstr>F6a_EAEPED_COG</vt:lpstr>
      <vt:lpstr>F6b_EAEPED_CA</vt:lpstr>
      <vt:lpstr>F6c_EAEPED_CF</vt:lpstr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Maria Montserrat Terrazas Medina</cp:lastModifiedBy>
  <cp:lastPrinted>2025-07-16T22:06:17Z</cp:lastPrinted>
  <dcterms:created xsi:type="dcterms:W3CDTF">2022-05-12T13:53:34Z</dcterms:created>
  <dcterms:modified xsi:type="dcterms:W3CDTF">2025-07-16T22:06:32Z</dcterms:modified>
</cp:coreProperties>
</file>