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aria.terrazas\Documents\01. CONTROL TRANSPARENCIA\PORTAL MUNICIPAL\PORTAL MUNICIPAL 2025\01. 1ER TRIMESTRE\04\d)\"/>
    </mc:Choice>
  </mc:AlternateContent>
  <bookViews>
    <workbookView xWindow="0" yWindow="0" windowWidth="20490" windowHeight="7650" tabRatio="878"/>
  </bookViews>
  <sheets>
    <sheet name="F1_ESFD" sheetId="11" r:id="rId1"/>
    <sheet name="F2_IADPOP" sheetId="12" r:id="rId2"/>
    <sheet name="F3_IAODF" sheetId="3" r:id="rId3"/>
    <sheet name="F4_BP" sheetId="4" r:id="rId4"/>
    <sheet name="F5_EAID " sheetId="10" r:id="rId5"/>
    <sheet name="F6a_EAEPED_COG" sheetId="5" r:id="rId6"/>
    <sheet name="F6b_EAEPED_CA" sheetId="6" r:id="rId7"/>
    <sheet name="F6c_EAEPED_CF" sheetId="7" r:id="rId8"/>
    <sheet name="F6d_EAEPED_CSP" sheetId="8" r:id="rId9"/>
  </sheets>
  <externalReferences>
    <externalReference r:id="rId10"/>
  </externalReferences>
  <definedNames>
    <definedName name="ANIO">'[1]Info General'!$D$20</definedName>
    <definedName name="_xlnm.Print_Area" localSheetId="0">F1_ESFD!#REF!</definedName>
    <definedName name="_xlnm.Print_Area" localSheetId="2">F3_IAODF!#REF!</definedName>
    <definedName name="_xlnm.Print_Area" localSheetId="3">F4_BP!#REF!</definedName>
    <definedName name="_xlnm.Print_Area" localSheetId="4">'F5_EAID '!#REF!</definedName>
    <definedName name="_xlnm.Print_Area" localSheetId="5">F6a_EAEPED_COG!#REF!</definedName>
    <definedName name="_xlnm.Print_Area" localSheetId="6">F6b_EAEPED_CA!#REF!</definedName>
    <definedName name="ENTE_PUBLICO">'[1]Info General'!$C$6</definedName>
    <definedName name="ENTE_PUBLICO_A">'[1]Info General'!$C$7</definedName>
    <definedName name="MONTO1">'[1]Info General'!$D$18</definedName>
    <definedName name="MONTO2">'[1]Info General'!$E$18</definedName>
    <definedName name="PERIODO_INFORME">'[1]Info General'!$C$14</definedName>
    <definedName name="SALDO_PENDIENTE">'[1]Info General'!$F$18</definedName>
    <definedName name="_xlnm.Print_Titles" localSheetId="5">F6a_EAEPED_COG!#REF!</definedName>
    <definedName name="TRIMESTRE">'[1]Info General'!$C$16</definedName>
    <definedName name="ULTIMO">'[1]Info General'!$E$20</definedName>
  </definedNames>
  <calcPr calcId="162913"/>
</workbook>
</file>

<file path=xl/calcChain.xml><?xml version="1.0" encoding="utf-8"?>
<calcChain xmlns="http://schemas.openxmlformats.org/spreadsheetml/2006/main">
  <c r="H20" i="8" l="1"/>
  <c r="H19" i="8"/>
  <c r="H18" i="8"/>
  <c r="H17" i="8"/>
  <c r="H16" i="8"/>
  <c r="H15" i="8"/>
  <c r="H14" i="8"/>
  <c r="H13" i="8"/>
  <c r="H12" i="8"/>
  <c r="H11" i="8"/>
  <c r="H10" i="8"/>
  <c r="H32" i="8" s="1"/>
  <c r="G10" i="8"/>
  <c r="G32" i="8" s="1"/>
  <c r="F10" i="8"/>
  <c r="F32" i="8" s="1"/>
  <c r="E10" i="8"/>
  <c r="E32" i="8" s="1"/>
  <c r="D10" i="8"/>
  <c r="D32" i="8" s="1"/>
  <c r="C10" i="8"/>
  <c r="C32" i="8" s="1"/>
  <c r="F50" i="4" l="1"/>
  <c r="E50" i="4"/>
  <c r="F49" i="4"/>
  <c r="E49" i="4"/>
  <c r="D49" i="4"/>
  <c r="F48" i="4"/>
  <c r="E48" i="4"/>
  <c r="D48" i="4"/>
  <c r="F47" i="4"/>
  <c r="E47" i="4"/>
  <c r="D47" i="4"/>
  <c r="D46" i="4" s="1"/>
  <c r="F46" i="4"/>
  <c r="E46" i="4"/>
  <c r="F45" i="4"/>
  <c r="F51" i="4" s="1"/>
  <c r="F52" i="4" s="1"/>
  <c r="E45" i="4"/>
  <c r="E51" i="4" s="1"/>
  <c r="E52" i="4" s="1"/>
  <c r="D45" i="4"/>
  <c r="D51" i="4" s="1"/>
  <c r="D52" i="4" s="1"/>
  <c r="F41" i="4"/>
  <c r="E41" i="4"/>
  <c r="F40" i="4"/>
  <c r="E40" i="4"/>
  <c r="D40" i="4"/>
  <c r="F39" i="4"/>
  <c r="E39" i="4"/>
  <c r="D39" i="4"/>
  <c r="F38" i="4"/>
  <c r="F37" i="4" s="1"/>
  <c r="F42" i="4" s="1"/>
  <c r="F43" i="4" s="1"/>
  <c r="E38" i="4"/>
  <c r="E37" i="4" s="1"/>
  <c r="D38" i="4"/>
  <c r="D37" i="4"/>
  <c r="F36" i="4"/>
  <c r="E36" i="4"/>
  <c r="E42" i="4" s="1"/>
  <c r="E43" i="4" s="1"/>
  <c r="D36" i="4"/>
  <c r="D42" i="4" s="1"/>
  <c r="D43" i="4" s="1"/>
  <c r="F34" i="4"/>
  <c r="F12" i="4" s="1"/>
  <c r="F9" i="4" s="1"/>
  <c r="F19" i="4" s="1"/>
  <c r="F20" i="4" s="1"/>
  <c r="F21" i="4" s="1"/>
  <c r="F26" i="4" s="1"/>
  <c r="F31" i="4"/>
  <c r="E31" i="4"/>
  <c r="D31" i="4"/>
  <c r="F28" i="4"/>
  <c r="E28" i="4"/>
  <c r="E34" i="4" s="1"/>
  <c r="E12" i="4" s="1"/>
  <c r="E9" i="4" s="1"/>
  <c r="E19" i="4" s="1"/>
  <c r="E20" i="4" s="1"/>
  <c r="E21" i="4" s="1"/>
  <c r="E26" i="4" s="1"/>
  <c r="D28" i="4"/>
  <c r="D34" i="4" s="1"/>
  <c r="D12" i="4" s="1"/>
  <c r="D9" i="4" s="1"/>
  <c r="D19" i="4" s="1"/>
  <c r="D20" i="4" s="1"/>
  <c r="D21" i="4" s="1"/>
  <c r="D26" i="4" s="1"/>
  <c r="F23" i="4"/>
  <c r="E23" i="4"/>
  <c r="D23" i="4"/>
  <c r="F16" i="4"/>
  <c r="E16" i="4"/>
  <c r="D16" i="4"/>
  <c r="F13" i="4"/>
  <c r="E13" i="4"/>
  <c r="D13" i="4"/>
  <c r="L15" i="3" l="1"/>
  <c r="K15" i="3"/>
  <c r="K19" i="3" s="1"/>
  <c r="J15" i="3"/>
  <c r="I15" i="3"/>
  <c r="H15" i="3"/>
  <c r="G15" i="3"/>
  <c r="F15" i="3"/>
  <c r="E15" i="3"/>
  <c r="D15" i="3"/>
  <c r="C15" i="3"/>
  <c r="L9" i="3"/>
  <c r="L19" i="3" s="1"/>
  <c r="K9" i="3"/>
  <c r="J9" i="3"/>
  <c r="J19" i="3" s="1"/>
  <c r="I9" i="3"/>
  <c r="I19" i="3" s="1"/>
  <c r="H9" i="3"/>
  <c r="H19" i="3" s="1"/>
  <c r="G9" i="3"/>
  <c r="G19" i="3" s="1"/>
  <c r="F9" i="3"/>
  <c r="F19" i="3" s="1"/>
  <c r="E9" i="3"/>
  <c r="E19" i="3" s="1"/>
  <c r="D9" i="3"/>
  <c r="D19" i="3" s="1"/>
  <c r="C9" i="3"/>
  <c r="C19" i="3" s="1"/>
</calcChain>
</file>

<file path=xl/comments1.xml><?xml version="1.0" encoding="utf-8"?>
<comments xmlns="http://schemas.openxmlformats.org/spreadsheetml/2006/main">
  <authors>
    <author>Jacqueline Solorio Hernández</author>
  </authors>
  <commentList>
    <comment ref="G7" authorId="0" shapeId="0">
      <text>
        <r>
          <rPr>
            <b/>
            <sz val="9"/>
            <color indexed="81"/>
            <rFont val="Tahoma"/>
            <family val="2"/>
          </rPr>
          <t>Jacqueline Solorio Hernández:</t>
        </r>
        <r>
          <rPr>
            <sz val="9"/>
            <color indexed="81"/>
            <rFont val="Tahoma"/>
            <family val="2"/>
          </rPr>
          <t xml:space="preserve">
5.4.0.0.00.0000 inntereses, comisiones y otros gastos de la deuda 
</t>
        </r>
      </text>
    </comment>
    <comment ref="B10" authorId="0" shapeId="0">
      <text>
        <r>
          <rPr>
            <b/>
            <sz val="9"/>
            <color indexed="81"/>
            <rFont val="Tahoma"/>
            <family val="2"/>
          </rPr>
          <t>Jacqueline Solorio Hernández:</t>
        </r>
        <r>
          <rPr>
            <sz val="9"/>
            <color indexed="81"/>
            <rFont val="Tahoma"/>
            <family val="2"/>
          </rPr>
          <t xml:space="preserve">
2.1.3.0.00.0000 SALE EL MONTO DE SALDO INICIAL DE PORCION A CORTO PLAZO DEUDA PUBLICA
</t>
        </r>
      </text>
    </comment>
    <comment ref="B14" authorId="0" shapeId="0">
      <text>
        <r>
          <rPr>
            <b/>
            <sz val="9"/>
            <color indexed="81"/>
            <rFont val="Tahoma"/>
            <family val="2"/>
          </rPr>
          <t>Jacqueline Solorio Hernández:</t>
        </r>
        <r>
          <rPr>
            <sz val="9"/>
            <color indexed="81"/>
            <rFont val="Tahoma"/>
            <family val="2"/>
          </rPr>
          <t xml:space="preserve">
2.2.3.0.00.0000 SALE DE SALDO INICIAL DE LA CUENTA DE DEUDA PUBLICA A LARGO PLAZO </t>
        </r>
      </text>
    </comment>
    <comment ref="B17" authorId="0" shapeId="0">
      <text>
        <r>
          <rPr>
            <b/>
            <sz val="9"/>
            <color indexed="81"/>
            <rFont val="Tahoma"/>
            <family val="2"/>
          </rPr>
          <t>Jacqueline Solorio Hernández:</t>
        </r>
        <r>
          <rPr>
            <sz val="9"/>
            <color indexed="81"/>
            <rFont val="Tahoma"/>
            <family val="2"/>
          </rPr>
          <t xml:space="preserve">
SALE DE LA SUMA DE :
CTAS X PAGAR A CORTO PLAZO (2110) + PROVISIONES A CORTO PLAZO (2171) + OTROS PASIVOS CORTO PLAZO (2190)</t>
        </r>
      </text>
    </comment>
    <comment ref="B18" authorId="0" shapeId="0">
      <text>
        <r>
          <rPr>
            <b/>
            <sz val="9"/>
            <color indexed="81"/>
            <rFont val="Tahoma"/>
            <family val="2"/>
          </rPr>
          <t>Jacqueline Solorio Hernández:</t>
        </r>
        <r>
          <rPr>
            <sz val="9"/>
            <color indexed="81"/>
            <rFont val="Tahoma"/>
            <family val="2"/>
          </rPr>
          <t xml:space="preserve">
la suma debe ser igual a la cuenta de PASIVO 2.0.0.0.00.0000</t>
        </r>
      </text>
    </comment>
  </commentList>
</comments>
</file>

<file path=xl/sharedStrings.xml><?xml version="1.0" encoding="utf-8"?>
<sst xmlns="http://schemas.openxmlformats.org/spreadsheetml/2006/main" count="691" uniqueCount="494">
  <si>
    <t>(PESOS)</t>
  </si>
  <si>
    <t>Concepto</t>
  </si>
  <si>
    <t xml:space="preserve">    C. Crédito XX</t>
  </si>
  <si>
    <t xml:space="preserve">    B. Crédito 2</t>
  </si>
  <si>
    <t xml:space="preserve">    A.</t>
  </si>
  <si>
    <t xml:space="preserve">  6. Obligaciones a Corto Plazo (Informativo)</t>
  </si>
  <si>
    <t>Tasa Efectiva</t>
  </si>
  <si>
    <t>Comisiones y Costos Relacionados</t>
  </si>
  <si>
    <t>Tasa de Interés</t>
  </si>
  <si>
    <t>Plazo Pactado</t>
  </si>
  <si>
    <t>Monto Contratado</t>
  </si>
  <si>
    <t>Obligaciones a Corto Plazo</t>
  </si>
  <si>
    <t xml:space="preserve">    C. Instrumento Bono Cupón Cero XX</t>
  </si>
  <si>
    <t xml:space="preserve">    B. Instrumento Bono Cupón Cero 2</t>
  </si>
  <si>
    <t xml:space="preserve">    A. Instrumento Bono Cupón Cero 1</t>
  </si>
  <si>
    <t xml:space="preserve">  5. Valor de Instrumentos Bono Cupón Cero 2 (Informativo)</t>
  </si>
  <si>
    <t xml:space="preserve">    C. Deuda Contingente XX</t>
  </si>
  <si>
    <t xml:space="preserve">    B. Deuda Contingente 2</t>
  </si>
  <si>
    <t xml:space="preserve">    A. Deuda Contingente 1</t>
  </si>
  <si>
    <t xml:space="preserve">  4. Deuda Contingente 1 (informativo)</t>
  </si>
  <si>
    <t xml:space="preserve">  3. Total de la Deuda Pública y Otros Pasivos (3=1+2)</t>
  </si>
  <si>
    <t xml:space="preserve">  2. Otros Pasivos</t>
  </si>
  <si>
    <t xml:space="preserve">      b3) Arrendamientos Financieros</t>
  </si>
  <si>
    <t xml:space="preserve">      b2) Títulos y Valores</t>
  </si>
  <si>
    <t xml:space="preserve">      b1) Instituciones de Crédito</t>
  </si>
  <si>
    <t xml:space="preserve">    B. Largo Plazo (B=b1+b2+b3)</t>
  </si>
  <si>
    <t xml:space="preserve">      a3) Arrendamientos Financieros</t>
  </si>
  <si>
    <t xml:space="preserve">      a2) Títulos y Valores</t>
  </si>
  <si>
    <t xml:space="preserve">      a1) Instituciones de Crédito</t>
  </si>
  <si>
    <t xml:space="preserve">    A. Corto Plazo (A=a1+a2+a3)</t>
  </si>
  <si>
    <t xml:space="preserve">  1. Deuda Pública (1=A+B)</t>
  </si>
  <si>
    <t>Pago de Comisiones y demás costos asociados durante el Periodo</t>
  </si>
  <si>
    <t>Pago de Intereses del Periodo</t>
  </si>
  <si>
    <t>Saldo Final del Periodo h=d+e-f+g</t>
  </si>
  <si>
    <t>Revaluaciones, Reclasificaciones y Otros Ajustes</t>
  </si>
  <si>
    <t>Amortizaciones del Periodo</t>
  </si>
  <si>
    <t>Disposiciones del periodo</t>
  </si>
  <si>
    <t xml:space="preserve">Denominación de la Deuda Pública y Otros Pasivos </t>
  </si>
  <si>
    <t>Informe Analítico de la Deuda Pública y Otros Pasivos - LDF</t>
  </si>
  <si>
    <t>SECRETARÍA DE FINANZAS</t>
  </si>
  <si>
    <t>DIRECCIÓN DE EGRESOS E INFORMACIÓN FINANCIERA</t>
  </si>
  <si>
    <t>MUNICIPIO DE CORREGIDORA QUERETARO</t>
  </si>
  <si>
    <t>Informe Analítico de Obligaciones Diferentes de Financiamientos – LDF</t>
  </si>
  <si>
    <t>Municipio de Corregidora, Querétaro</t>
  </si>
  <si>
    <t>Balance Presupuestario - LDF</t>
  </si>
  <si>
    <t>Concepto (c)</t>
  </si>
  <si>
    <t>Devengado</t>
  </si>
  <si>
    <t>Aprobado (d)</t>
  </si>
  <si>
    <t>Aprobado</t>
  </si>
  <si>
    <t>Pagado</t>
  </si>
  <si>
    <t>Bajo protesta de decir verdad declaramos que los Estados Financieros y sus notas, son razonablemente correctos y son responsabilidad del emisor</t>
  </si>
  <si>
    <t xml:space="preserve">Bajo protesta de decir verdad declaramos que los estados financieros y sus notas, son razonablemente correctos y son responsabilidad del emisor </t>
  </si>
  <si>
    <t>III. Total de Egresos (III = I + II)</t>
  </si>
  <si>
    <t>i7) Adeudos de Ejercicios Fiscales Anteriores (ADEFAS)</t>
  </si>
  <si>
    <t>i6) Apoyos Financieros</t>
  </si>
  <si>
    <t>i5) Costo por Coberturas</t>
  </si>
  <si>
    <t>i4) Gastos de la Deuda Pública</t>
  </si>
  <si>
    <t>i3) Comisiones de la Deuda Pública</t>
  </si>
  <si>
    <t>i2) Intereses de la Deuda Pública</t>
  </si>
  <si>
    <t>i1) Amortización de la Deuda Pública</t>
  </si>
  <si>
    <t>h3) Convenios</t>
  </si>
  <si>
    <t>h2) Aportaciones</t>
  </si>
  <si>
    <t>h1) Participaciones</t>
  </si>
  <si>
    <t>g7) Provisiones para Contingencias y Otras Erogaciones Especiales</t>
  </si>
  <si>
    <t>g6) Otras Inversiones Financieras</t>
  </si>
  <si>
    <t>g5) Inversiones en Fideicomisos, Mandatos y Otros Análogos</t>
  </si>
  <si>
    <t>g4) Concesión de Préstamos</t>
  </si>
  <si>
    <t>g3) Compra de Títulos y Valores</t>
  </si>
  <si>
    <t>g2) Acciones y Participaciones de Capital</t>
  </si>
  <si>
    <t>g1) Inversiones Para el Fomento de Actividades Productivas</t>
  </si>
  <si>
    <t>G. Inversiones Financieras y Otras Provisiones (G=g1+g2+g3+g4+g5+g6+g7)</t>
  </si>
  <si>
    <t>f3) Proyectos Productivos y Acciones de Fomento</t>
  </si>
  <si>
    <t>f2) Obra Pública en Bienes Propios</t>
  </si>
  <si>
    <t>f1) Obra Pública en Bienes de Dominio Público</t>
  </si>
  <si>
    <t>e9) Activos Intangibles</t>
  </si>
  <si>
    <t>e8) Bienes Inmuebles</t>
  </si>
  <si>
    <t>e7) Activos Biológicos</t>
  </si>
  <si>
    <t>e6) Maquinaria, Otros Equipos y Herramientas</t>
  </si>
  <si>
    <t>e5) Equipo de Defensa y Seguridad</t>
  </si>
  <si>
    <t>e4) Vehículos y Equipo de Transporte</t>
  </si>
  <si>
    <t>e3) Equipo e Instrumental Médico y de Laboratorio</t>
  </si>
  <si>
    <t>e2) Mobiliario y Equipo Educacional y Recreativo</t>
  </si>
  <si>
    <t>e1) Mobiliario y Equipo de Administración</t>
  </si>
  <si>
    <t>E. Bienes Muebles, Inmuebles e Intangibles (E=e1+e2+e3+e4+e5+e6+e7+e8+e9)</t>
  </si>
  <si>
    <t>d9) Transferencias al Exterior</t>
  </si>
  <si>
    <t>d8) Donativos</t>
  </si>
  <si>
    <t>d7) Transferencias a la Seguridad Social</t>
  </si>
  <si>
    <t>d6) Transferencias a Fideicomisos, Mandatos y Otros Análogos</t>
  </si>
  <si>
    <t>d5) Pensiones y Jubilaciones</t>
  </si>
  <si>
    <t>d4) Ayudas Sociales</t>
  </si>
  <si>
    <t>d3) Subsidios y Subvenciones</t>
  </si>
  <si>
    <t>d2) Transferencias al Resto del Sector Público</t>
  </si>
  <si>
    <t>d1) Transferencias Internas y Asignaciones al Sector Público</t>
  </si>
  <si>
    <t>c9) Otros Servicios Generales</t>
  </si>
  <si>
    <t>c8) Servicios Oficiales</t>
  </si>
  <si>
    <t>c7) Servicios de Traslado y Viáticos</t>
  </si>
  <si>
    <t>c6) Servicios de Comunicación Social y Publicidad</t>
  </si>
  <si>
    <t>c5) Servicios de Instalación, Reparación, Mantenimiento y Conservación</t>
  </si>
  <si>
    <t>c4) Servicios Financieros, Bancarios y Comerciales</t>
  </si>
  <si>
    <t>c3) Servicios Profesionales, Científicos, Técnicos y Otros Servicios</t>
  </si>
  <si>
    <t>c2) Servicios de Arrendamiento</t>
  </si>
  <si>
    <t>c1) Servicios Básicos</t>
  </si>
  <si>
    <t>b9) Herramientas, Refacciones y Accesorios Menores</t>
  </si>
  <si>
    <t>b8) Materiales y Suministros Para Seguridad</t>
  </si>
  <si>
    <t>b7) Vestuario, Blancos, Prendas de Protección y Artículos Deportivos</t>
  </si>
  <si>
    <t>b6) Combustibles, Lubricantes y Aditivos</t>
  </si>
  <si>
    <t>b5) Productos Químicos, Farmacéuticos y de Laboratorio</t>
  </si>
  <si>
    <t>b4) Materiales y Artículos de Construcción y de Reparación</t>
  </si>
  <si>
    <t>b3) Materias Primas y Materiales de Producción y Comercialización</t>
  </si>
  <si>
    <t>b2) Alimentos y Utensilios</t>
  </si>
  <si>
    <t>b1) Materiales de Administración, Emisión de Documentos y Artículos Oficiales</t>
  </si>
  <si>
    <t>a7) Pago de Estímulos a Servidores Públicos</t>
  </si>
  <si>
    <t>a6) Previsiones</t>
  </si>
  <si>
    <t>a5) Otras Prestaciones Sociales y Económicas</t>
  </si>
  <si>
    <t>a4) Seguridad Social</t>
  </si>
  <si>
    <t>a3) Remuneraciones Adicionales y Especiales</t>
  </si>
  <si>
    <t>a2) Remuneraciones al Personal de Carácter Transitorio</t>
  </si>
  <si>
    <t>a1) Remuneraciones al Personal de Carácter Permanente</t>
  </si>
  <si>
    <t>A. Servicios Personales (A=a1+a2+a3+a4+a5+a6+a7)</t>
  </si>
  <si>
    <t>II. Gasto Etiquetado (II=A+B+C+D+E+F+G+H+I)</t>
  </si>
  <si>
    <t>I. Gasto No Etiquetado (I=A+B+C+D+E+F+G+H+I)</t>
  </si>
  <si>
    <t xml:space="preserve">Modificado </t>
  </si>
  <si>
    <t xml:space="preserve">Ampliaciones/ (Reducciones) </t>
  </si>
  <si>
    <t>Subejercicio (e)</t>
  </si>
  <si>
    <t>Egresos</t>
  </si>
  <si>
    <t>Estado Analítico del Ejercicio del Presupuesto de Egresos Detallado - LDF</t>
  </si>
  <si>
    <t>Modificado</t>
  </si>
  <si>
    <t>Ampliaciones/ (Reducciones)</t>
  </si>
  <si>
    <t>Clasificación Administrativa</t>
  </si>
  <si>
    <t>d4) Adeudos de Ejercicios Fiscales Anteriores</t>
  </si>
  <si>
    <t>d3) Saneamiento del Sistema Financiero</t>
  </si>
  <si>
    <t>d2) Transferencias, Participaciones y Aportaciones Entre Diferentes Niveles y Ordenes de Gobierno</t>
  </si>
  <si>
    <t>d1) Transacciones de la Deuda Publica / Costo Financiero de la Deuda</t>
  </si>
  <si>
    <t>c9) Otras Industrias y Otros Asuntos Económicos</t>
  </si>
  <si>
    <t>c8) Ciencia, Tecnología e Innovación</t>
  </si>
  <si>
    <t>c7) Turismo</t>
  </si>
  <si>
    <t>c6) Comunicaciones</t>
  </si>
  <si>
    <t>c5) Transporte</t>
  </si>
  <si>
    <t>c4) Minería, Manufacturas y Construcción</t>
  </si>
  <si>
    <t>c3) Combustibles y Energía</t>
  </si>
  <si>
    <t>c2) Agropecuaria, Silvicultura, Pesca y Caza</t>
  </si>
  <si>
    <t>c1) Asuntos Económicos, Comerciales y Laborales en General</t>
  </si>
  <si>
    <t>C. Desarrollo Económico (C=c1+c2+c3+c4+c5+c6+c7+c8+c9)</t>
  </si>
  <si>
    <t>b7) Otros Asuntos Sociales</t>
  </si>
  <si>
    <t>b6) Protección Social</t>
  </si>
  <si>
    <t>b5) Educación</t>
  </si>
  <si>
    <t>b4) Recreación, Cultura y Otras Manifestaciones Sociales</t>
  </si>
  <si>
    <t>b3) Salud</t>
  </si>
  <si>
    <t>b2) Vivienda y Servicios a la Comunidad</t>
  </si>
  <si>
    <t>b1) Protección Ambiental</t>
  </si>
  <si>
    <t>a8) Otros Servicios Generales</t>
  </si>
  <si>
    <t>a7) Asuntos de Orden Público y de Seguridad Interior</t>
  </si>
  <si>
    <t>a6) Seguridad Nacional</t>
  </si>
  <si>
    <t>a5) Asuntos Financieros y Hacendarios</t>
  </si>
  <si>
    <t>a4) Relaciones Exteriores</t>
  </si>
  <si>
    <t>a3) Coordinación de la Política de Gobierno</t>
  </si>
  <si>
    <t>a2) Justicia</t>
  </si>
  <si>
    <t>a1) Legislación</t>
  </si>
  <si>
    <t>III. Total del Gasto en Servicios Personales (III = I + II)</t>
  </si>
  <si>
    <t>F. Sentencias laborales definitivas</t>
  </si>
  <si>
    <t>e2) Nombre del Programa o Ley 2</t>
  </si>
  <si>
    <t>e1) Nombre del Programa o Ley 1</t>
  </si>
  <si>
    <t>E. Gastos asociados a la implementación de nuevas leyes federales o reformas a las mismas (E = e1 + e2)</t>
  </si>
  <si>
    <t>D. Seguridad Pública</t>
  </si>
  <si>
    <t>c2) Personal Médico, Paramédico y afín</t>
  </si>
  <si>
    <t>c1) Personal Administrativo</t>
  </si>
  <si>
    <t>C. Servicios de Salud (C=c1+c2)</t>
  </si>
  <si>
    <t>B. Magisterio</t>
  </si>
  <si>
    <t>A. Personal Administrativo y de Servicio Público</t>
  </si>
  <si>
    <t>II. Gasto Etiquetado (II=A+B+C+D+E+F)</t>
  </si>
  <si>
    <t>I. Gasto No Etiquetado (I=A+B+C+D+E+F)</t>
  </si>
  <si>
    <t xml:space="preserve">Devengado </t>
  </si>
  <si>
    <t>Clasificación de Servicios Personales por Categoría</t>
  </si>
  <si>
    <t>c2) Fondo Minero</t>
  </si>
  <si>
    <t>c1) Fondo para Entidades Federativas y Municipios Productores de Hidrocarburos</t>
  </si>
  <si>
    <t>b4) Otros Convenios y Subsidios</t>
  </si>
  <si>
    <t>b3) Convenios de Reasignación</t>
  </si>
  <si>
    <t>b2) Convenios de Descentralización</t>
  </si>
  <si>
    <t>b1) Convenios de Protección Social en Salud</t>
  </si>
  <si>
    <t>a8) Fondo de Aportaciones para el Fortalecimiento de las Entidades Federativas</t>
  </si>
  <si>
    <t>a7) Fondo de Aportaciones para la Seguridad Pública de los Estados y del Distrito Federal</t>
  </si>
  <si>
    <t>a6) Fondo de Aportaciones para la Educación Tecnológica y de Adultos</t>
  </si>
  <si>
    <t>a5) Fondo de Aportaciones Múltiples</t>
  </si>
  <si>
    <t>a4) Fondo de Aportaciones para el Fortalecimiento de los Municipios y de las Demarcaciones Territoriales del Distrito Federal</t>
  </si>
  <si>
    <t>a3) Fondo de Aportaciones para la Infraestructura Social</t>
  </si>
  <si>
    <t>a2) Fondo de Aportaciones para los Servicios de Salud</t>
  </si>
  <si>
    <t>a1) Fondo de Aportaciones para la Nómina Educativa y Gasto Operativo</t>
  </si>
  <si>
    <t>Ingresos Excedentes de Ingresos de Libre Disposición</t>
  </si>
  <si>
    <t>k1) Otros Convenios y Subsidios</t>
  </si>
  <si>
    <t>i4) Fondo de Compensación de Repecos-Intermedios</t>
  </si>
  <si>
    <t>i3) Impuesto Sobre Automóviles Nuevos</t>
  </si>
  <si>
    <t>i2) Fondo de Compensación ISAN</t>
  </si>
  <si>
    <t>i1) Tenencia o Uso de Vehículos</t>
  </si>
  <si>
    <t>h11) Fondo de Estabilización de los Ingresos de las Entidades Federativas</t>
  </si>
  <si>
    <t>h10) Fondo del Impuesto Sobre la Renta</t>
  </si>
  <si>
    <t>h9) Gasolinas y Diésel</t>
  </si>
  <si>
    <t>h8) 3.17% Sobre Extracción de Petróleo</t>
  </si>
  <si>
    <t>h7) 0.136% de la Recaudación Federal Participable</t>
  </si>
  <si>
    <t>h6) Impuesto Especial Sobre Producción y Servicios</t>
  </si>
  <si>
    <t>h5) Fondo de Extracción de Hidrocarburos</t>
  </si>
  <si>
    <t>h4) Fondo de Compensación</t>
  </si>
  <si>
    <t>h3) Fondo de Fiscalización y Recaudación</t>
  </si>
  <si>
    <t>h2) Fondo de Fomento Municipal</t>
  </si>
  <si>
    <t>Recaudado</t>
  </si>
  <si>
    <t>Estimado (d)</t>
  </si>
  <si>
    <t>Diferencia (e)</t>
  </si>
  <si>
    <t>Ingreso</t>
  </si>
  <si>
    <t>Estado Analítico de Ingresos Detallado - LDF</t>
  </si>
  <si>
    <t>Estimado/Aprobado</t>
  </si>
  <si>
    <t>Recaudado/ Pagado</t>
  </si>
  <si>
    <t xml:space="preserve">  A. Ingresos Totales (A = A1+A2+A3)</t>
  </si>
  <si>
    <t xml:space="preserve">    A1. Ingresos de Libre Disposición</t>
  </si>
  <si>
    <t xml:space="preserve">    A2. Transferencias Federales Etiquetadas</t>
  </si>
  <si>
    <t xml:space="preserve">    A3. Financiamiento Neto</t>
  </si>
  <si>
    <t xml:space="preserve">  B. Egresos Presupuestarios1 (B = B1+B2)</t>
  </si>
  <si>
    <t xml:space="preserve">    B1. Gasto No Etiquetado (sin incluir Amortización de la Deuda Pública)</t>
  </si>
  <si>
    <t xml:space="preserve">    B2. Gasto Etiquetado (sin incluir Amortización de la Deuda Pública)</t>
  </si>
  <si>
    <t xml:space="preserve">  C. Remanentes del Ejercicio Anterior ( C = C1 + C2 )</t>
  </si>
  <si>
    <t xml:space="preserve">    C1. Remanentes de Ingresos de Libre Disposición aplicados en el periodo</t>
  </si>
  <si>
    <t xml:space="preserve">    C2. Remanentes de Transferencias Federales Etiquetadas aplicados en el periodo</t>
  </si>
  <si>
    <t xml:space="preserve">  I. Balance Presupuestario (I = A - B + C)</t>
  </si>
  <si>
    <t xml:space="preserve">  II. Balance Presupuestario sin Financiamiento Neto (II = I - A3)</t>
  </si>
  <si>
    <t xml:space="preserve">  III. Balance Presupuestario sin Financiamiento  Neto y sin Remanentes del Ejercicio Anterior (III= II - C)</t>
  </si>
  <si>
    <t xml:space="preserve">  E. Intereses, Comisiones y Gastos de la Deuda (E = E1+E2)</t>
  </si>
  <si>
    <t xml:space="preserve">    E1. Intereses, Comisiones y Gastos de la Deuda con Gasto No Etiquetado</t>
  </si>
  <si>
    <t xml:space="preserve">    E2. Intereses, Comisiones y Gastos de la Deuda con Gasto Etiquetado</t>
  </si>
  <si>
    <t xml:space="preserve">  IV. Balance Primario (IV = III + E)</t>
  </si>
  <si>
    <t xml:space="preserve">  F. Financiamiento (F = F1 + F2)</t>
  </si>
  <si>
    <t xml:space="preserve">    F1. Financiamiento con Fuente de Pago de Ingresos de Libre Disposición</t>
  </si>
  <si>
    <t xml:space="preserve">    F2. Financiamiento con Fuente de Pago de Transferencias Federales Etiquetadas</t>
  </si>
  <si>
    <t xml:space="preserve">  G. Amortización de la Deuda (G = G1 + G2)</t>
  </si>
  <si>
    <t xml:space="preserve">    G1. Amortización de la Deuda Pública con Gasto No Etiquetado</t>
  </si>
  <si>
    <t xml:space="preserve">    G2. Amortización de la Deuda Pública con Gasto Etiquetado</t>
  </si>
  <si>
    <t xml:space="preserve">  A3. Financiamiento Neto (A3 = F - G )</t>
  </si>
  <si>
    <t xml:space="preserve">  A1. Ingresos de Libre Disposición</t>
  </si>
  <si>
    <t xml:space="preserve">  A3.1 Financiamiento Neto con Fuente de Pago de Ingresos de Libre Disposición (A3.1 = F1 - G1)</t>
  </si>
  <si>
    <t xml:space="preserve">  B1. Gasto No Etiquetado (sin incluir Amortización de la Deuda Pública)</t>
  </si>
  <si>
    <t xml:space="preserve">  C1. Remanentes de Ingresos de Libre Disposición aplicados en el periodo</t>
  </si>
  <si>
    <t xml:space="preserve">  V. Balance Presupuestario de Recursos Disponibles (V = A1 + A3.1-B 1 + C1)</t>
  </si>
  <si>
    <t xml:space="preserve">  VI. Balance Presupuestario de Recursos Disponibles sin Financiamiento Neto (VI = V-A3.1)</t>
  </si>
  <si>
    <t xml:space="preserve">  A2. Transferencias Federales Etiquetadas</t>
  </si>
  <si>
    <t xml:space="preserve">  A3.2 Financiamiento Neto con Fuente de Pago de Transferencias Federales Etiquetadas (A3.2 = F2 + G2)</t>
  </si>
  <si>
    <t xml:space="preserve">  B2. Gasto Etiquetado (sin incluir Amortización de la Deuda Pública)</t>
  </si>
  <si>
    <t xml:space="preserve">  C2. Remanentes de Transferencias Federales Etiquetadas aplicados en el periodo</t>
  </si>
  <si>
    <t xml:space="preserve">  VII. Balance Presupuestario de Recursos Etiquetados (VII = A2 + A3.2 - B2 + C2)</t>
  </si>
  <si>
    <t xml:space="preserve">  VIII. Balance Presupuestario de Recursos Etiquetados sin Financiamiento Neto (VIII = VII - A3.2)</t>
  </si>
  <si>
    <t>SECRETARÍA DE TESORERÍA Y FINANZAS</t>
  </si>
  <si>
    <t>DIRECCIÓN DE EGRESOS</t>
  </si>
  <si>
    <t>Subejercicio</t>
  </si>
  <si>
    <t>Ampliaciones/(Reducciones)</t>
  </si>
  <si>
    <t xml:space="preserve">A. Servicios Personales (A=a1+a2+a3+a4+a5+a6+a7) </t>
  </si>
  <si>
    <t xml:space="preserve">B. Materiales y Suministros (B=b1+b2+b3+b4+b5+b6+b7+b8+b9) </t>
  </si>
  <si>
    <t xml:space="preserve">C. Servicios Generales (C=c1+c2+c3+c4+c5+c6+c7+c8+c9) </t>
  </si>
  <si>
    <t xml:space="preserve">D. Transferencias, Asignaciones, Subsidios y Otras Ayudas (D=d1+d2+d3+d4+d5+d6+d7+d8+d9) </t>
  </si>
  <si>
    <t xml:space="preserve">F. Inversión Pública (F=f1+f2+f3) </t>
  </si>
  <si>
    <t xml:space="preserve">H. Participaciones y Aportaciones (H=h1+h2+h3) </t>
  </si>
  <si>
    <t xml:space="preserve">I. Deuda Pública (I=i1+i2+i3+i4+i5+i6+i7) </t>
  </si>
  <si>
    <t xml:space="preserve">E. Bienes Muebles, Inmuebles e Intangibles (E=e1+e2+e3+e4+e5+e6+e7+e8+e9) </t>
  </si>
  <si>
    <t xml:space="preserve">G. Inversiones Financieras y Otras Provisiones (G=g1+g2+g3+g4+g5+g6+g7) </t>
  </si>
  <si>
    <t>Ampliación/Reducción</t>
  </si>
  <si>
    <t xml:space="preserve">I. Gasto No Etiquetado (I=A+B+C+D) </t>
  </si>
  <si>
    <t xml:space="preserve">A. Gobierno (A=a1+a2+a3+a4+a5+a6+a7+a8) </t>
  </si>
  <si>
    <t xml:space="preserve">B. Desarrollo Social (B=b1+b2+b3+b4+b5+b6+b7) </t>
  </si>
  <si>
    <t xml:space="preserve">C. Desarrollo Económico (C=c1+c2+c3+c4+c5+c6+c7+c8+c9) </t>
  </si>
  <si>
    <t xml:space="preserve">D. Otras No Clasificadas en Funciones Anteriores (D=d1+d2+d3+d4) </t>
  </si>
  <si>
    <t xml:space="preserve">II. Gasto Etiquetado (II=A+B+C+D) </t>
  </si>
  <si>
    <t xml:space="preserve">III. Total de Egresos (III = I + II) </t>
  </si>
  <si>
    <t>Denominación de las Obligaciones Diferentes de Financiamiento</t>
  </si>
  <si>
    <t>Fecha del Contrato</t>
  </si>
  <si>
    <t>Fecha de inicio de operación del proyecto</t>
  </si>
  <si>
    <t>Fecha de vencimiento</t>
  </si>
  <si>
    <t>Monto de la inversión pactado</t>
  </si>
  <si>
    <t>Plazo pactado</t>
  </si>
  <si>
    <t>Monto promedio mensual del pago de la contraprestación</t>
  </si>
  <si>
    <t>Monto promedio mensual del pago de la contraprestación correspondiente al pago de inversión</t>
  </si>
  <si>
    <t>Monto pagado de la inversión al 30 de junio del 2024</t>
  </si>
  <si>
    <t>Monto pagado de la inversión actualizado al 30 de junio del 2024</t>
  </si>
  <si>
    <t>Saldo pendiente por pagar de la inversión al 30 de junio del 2024</t>
  </si>
  <si>
    <t>(c)</t>
  </si>
  <si>
    <t>(d)</t>
  </si>
  <si>
    <t>(e)</t>
  </si>
  <si>
    <t>(f)</t>
  </si>
  <si>
    <t>(g)</t>
  </si>
  <si>
    <t>(h)</t>
  </si>
  <si>
    <t>(i)</t>
  </si>
  <si>
    <t>(j)</t>
  </si>
  <si>
    <t>(k)</t>
  </si>
  <si>
    <t>(l)</t>
  </si>
  <si>
    <t>(m = g – l)</t>
  </si>
  <si>
    <t>A. Asociaciones Público Privadas (APP’s) (A=a+b+c+d)</t>
  </si>
  <si>
    <t>NADA QUE MANIFESTAR</t>
  </si>
  <si>
    <t>B. Otros Instrumentos (B=a+b+c+d)</t>
  </si>
  <si>
    <t>C. Total de Obligaciones Diferentes de Financiamiento (C=A+B)</t>
  </si>
  <si>
    <t>Bajo protesta de decir verdad declaramos que los Estados Financieros y sus Notas son razonablemente correctos y responsabilidad del emisor</t>
  </si>
  <si>
    <t>_________________________________________________</t>
  </si>
  <si>
    <t>__________________________________________________________</t>
  </si>
  <si>
    <t>Lic. Ma Eugenia Yetsi Beltrán Villarreal</t>
  </si>
  <si>
    <t>C.P Carlos Alberto López Ramos</t>
  </si>
  <si>
    <t>Secretaría de Tesorería y Finanzas</t>
  </si>
  <si>
    <t>Director de Egresos de la Secretaría de Tesorería y Finanzas</t>
  </si>
  <si>
    <t>Autorizó</t>
  </si>
  <si>
    <t>Elaboró</t>
  </si>
  <si>
    <t xml:space="preserve">Ingresos de Libre Disposición  </t>
  </si>
  <si>
    <t xml:space="preserve">A. Impuestos </t>
  </si>
  <si>
    <t xml:space="preserve">B. Cuotas y Aportaciones de Seguridad Social </t>
  </si>
  <si>
    <t xml:space="preserve">C. Contribuciones de Mejoras </t>
  </si>
  <si>
    <t xml:space="preserve">D. Derechos </t>
  </si>
  <si>
    <t xml:space="preserve">E. Productos </t>
  </si>
  <si>
    <t xml:space="preserve">F. Aprovechamientos </t>
  </si>
  <si>
    <t>G. Ingresos por Venta de Bienes y Prestación de Servicios</t>
  </si>
  <si>
    <t xml:space="preserve">H. Participaciones (H=h1+h2+h3+h4+h5+h6+h7+h8+h9+h10+h11) </t>
  </si>
  <si>
    <t>h1) Fondo General de Participaciones</t>
  </si>
  <si>
    <t xml:space="preserve">I. Incentivos Derivados de la Colaboración Fiscal (I=i1+i2+i3+i4+i5) </t>
  </si>
  <si>
    <t>i5) Otros Incentivos Económicos</t>
  </si>
  <si>
    <t>J. Transferencias y Asignaciones</t>
  </si>
  <si>
    <t xml:space="preserve">K. Convenios </t>
  </si>
  <si>
    <t xml:space="preserve">L. Otros Ingresos de Libre Disposición (L=l1+l2) </t>
  </si>
  <si>
    <t>l1) Participaciones en Ingresos Locales</t>
  </si>
  <si>
    <t>l2) Otros Ingresos de Libre Disposición</t>
  </si>
  <si>
    <t xml:space="preserve">I. Total de Ingresos de Libre Disposición (I=A+B+C+D+E+F+G+H+I+J+K+L)  </t>
  </si>
  <si>
    <t>Transferencias Federales Etiquetadas</t>
  </si>
  <si>
    <t xml:space="preserve">A. Aportaciones (A=a1+a2+a3+a4+a5+a6+a7+a8) </t>
  </si>
  <si>
    <t xml:space="preserve">B. Convenios (B=b1+b2+b3+b4) </t>
  </si>
  <si>
    <t xml:space="preserve">C. Fondos Distintos de Aportaciones (C=c1+c2) </t>
  </si>
  <si>
    <t>D. Transferencias, Asignaciones, Subsidios y Subvenciones, y Pensiones y Jubilaciones</t>
  </si>
  <si>
    <t xml:space="preserve">E. Otras Transferencias Federales Etiquetadas </t>
  </si>
  <si>
    <t xml:space="preserve">II. Total de Transferencias Federales Etiquetadas(II = A + B + C + D + E)  </t>
  </si>
  <si>
    <t xml:space="preserve">III. Ingresos Derivados de Financiamientos (III = A)  </t>
  </si>
  <si>
    <t xml:space="preserve">A. Ingresos Derivados de Financiamientos </t>
  </si>
  <si>
    <t xml:space="preserve">IV. Total de Ingresos (IV = I + II + III)  </t>
  </si>
  <si>
    <t xml:space="preserve">Datos Informativos </t>
  </si>
  <si>
    <t xml:space="preserve">1. Ingresos Derivados de Financiamientos con Fuente de Pago de Ingresos de Libre Disposición </t>
  </si>
  <si>
    <t xml:space="preserve">2. Ingresos Derivados de Financiamientos con Fuente de Pago de Transferencias Federales Etiquetadas </t>
  </si>
  <si>
    <t xml:space="preserve">3. Ingresos Derivados de Financiamientos(3 = 1 +2) </t>
  </si>
  <si>
    <t>Del 01 de enero al 31 de Marzo de 2025</t>
  </si>
  <si>
    <t>Saldo 31 de diciembre de 2024</t>
  </si>
  <si>
    <t>Del 1 de enero al 31 de marzo del 2025 (b)</t>
  </si>
  <si>
    <t>Del 1 de enero al 31 de marzo de 2025</t>
  </si>
  <si>
    <t>Del 01 de enero al 31 de marzo de 2025</t>
  </si>
  <si>
    <t xml:space="preserve">Estado Analítico del Ejercicio del Presupuesto de Egresos Detallado - LDF </t>
  </si>
  <si>
    <t>Clasificación por Objeto del Gasto (Capítulo y Concepto)</t>
  </si>
  <si>
    <t>Del 1 de enero al 31 de marzo del 2025</t>
  </si>
  <si>
    <t>Ampliaciones/  (Reducciones)</t>
  </si>
  <si>
    <t>Del 1 de Enero al 31 de marzo del 2025 (b)</t>
  </si>
  <si>
    <t>I. Gasto No Etiquetado  (I=A+B+C+D+E+F+G+H)</t>
  </si>
  <si>
    <t>AYUNTAMIENTO</t>
  </si>
  <si>
    <t>SECRETARIA DE CONTROL Y EVALUACION</t>
  </si>
  <si>
    <t>SECRETARIA PARTICULAR</t>
  </si>
  <si>
    <t>SECRETARIA DEL AYUNTAMIENTO</t>
  </si>
  <si>
    <t>SECRETARIA DE TESORERIA Y FINANZAS</t>
  </si>
  <si>
    <t>SECRETARIA DE ADMINISTRACION</t>
  </si>
  <si>
    <t>SECRETARIA DE SERVICIOS PUBLICOS MUNICIPALES</t>
  </si>
  <si>
    <t>SECRETARIA DE OBRAS PUBLICAS</t>
  </si>
  <si>
    <t>SECRETARIA DE SEGURIDAD PUBLICA MUNICIPAL</t>
  </si>
  <si>
    <t>SECRETARIA DE GOBIERNO</t>
  </si>
  <si>
    <t>SECRETARIA DE DESARROLLO SOCIAL</t>
  </si>
  <si>
    <t>SECRETARIA DE DESARROLLO ECONOMICO</t>
  </si>
  <si>
    <t>SISTEMA MUNICIPAL DIF</t>
  </si>
  <si>
    <t>SECRETARIA TECNICA DE PRESIDENCIA</t>
  </si>
  <si>
    <t>SECRETARIA DE DESARROLLO URBANO Y MEDIO AMBIENTE</t>
  </si>
  <si>
    <t>SECRETARIA DE GESTION DELEGACIONAL</t>
  </si>
  <si>
    <t>SECRETARIA DE LA MUJER</t>
  </si>
  <si>
    <t>SECRETARIA DE ATENCION CIUDADANA</t>
  </si>
  <si>
    <t>JEFATURA DE GABINETE</t>
  </si>
  <si>
    <t>SECRETARIA DE MOVILIDAD</t>
  </si>
  <si>
    <t>SECRETARIA DE CULTURA Y TRADICIONES</t>
  </si>
  <si>
    <t>CONSEJERIA JURIDICA</t>
  </si>
  <si>
    <t>II. Gasto Etiquetado     (II=A+B+C+D+E+F+G+H)</t>
  </si>
  <si>
    <t>Clasificación Funcional (Finalidad y Función)</t>
  </si>
  <si>
    <t>Del 1 de enero Al 31 de marzo de 2025</t>
  </si>
  <si>
    <t>Del 1 de enero al 31 de marzo de 2025 (b)</t>
  </si>
  <si>
    <t>Estado de Situación Financiera Detallado - LDF</t>
  </si>
  <si>
    <t>Al 31 de diciembre de 2024 y al 31 de marzo de 2025</t>
  </si>
  <si>
    <t>31 de marzo de 2025</t>
  </si>
  <si>
    <t>31 de diciembre de 2024</t>
  </si>
  <si>
    <t xml:space="preserve">Concepto </t>
  </si>
  <si>
    <t xml:space="preserve">  ACTIVO</t>
  </si>
  <si>
    <t xml:space="preserve"> </t>
  </si>
  <si>
    <t xml:space="preserve">  PASIVO</t>
  </si>
  <si>
    <t xml:space="preserve">    Activo Circulante</t>
  </si>
  <si>
    <t xml:space="preserve">    Pasivo Circulante</t>
  </si>
  <si>
    <t xml:space="preserve">      a. Efectivo y Equivalentes (a=a1+a2+a3+a4+a5+a6+a7)</t>
  </si>
  <si>
    <t xml:space="preserve">      a. Cuentas por Pagar a Corto Plazo (a=a1+a2+a3+a4+a5+a6+a7+a8+a9)</t>
  </si>
  <si>
    <t xml:space="preserve">        a1) Efectivo</t>
  </si>
  <si>
    <t xml:space="preserve">        a1) Servicios Personales por Pagar a Corto Plazo</t>
  </si>
  <si>
    <t xml:space="preserve">        a2) Bancos/Tesorería</t>
  </si>
  <si>
    <t xml:space="preserve">        a2) Proveedores por Pagar a Corto Plazo</t>
  </si>
  <si>
    <t xml:space="preserve">        a3) Bancos/Dependencias y Otros</t>
  </si>
  <si>
    <t xml:space="preserve">        a3) Contratistas por Obras Públicas por Pagar a Corto Plazo</t>
  </si>
  <si>
    <t xml:space="preserve">        a4) Inversiones Temporales (Hasta 3 meses)</t>
  </si>
  <si>
    <t xml:space="preserve">        a4) Participaciones y Aportaciones por Pagar a Corto Plazo</t>
  </si>
  <si>
    <t xml:space="preserve">        a5) Fondos con Afectación Específica</t>
  </si>
  <si>
    <t xml:space="preserve">        a5) Transferencias Otorgadas por Pagar a Corto Plazo</t>
  </si>
  <si>
    <t xml:space="preserve">        a6) Depósitos de Fondos de Terceros en Garantía y/o Administración</t>
  </si>
  <si>
    <t xml:space="preserve">        a6) Intereses, Comisiones y Otros Gastos de la Deuda Pública por Pagar a Corto Plazo</t>
  </si>
  <si>
    <t xml:space="preserve">        a7) Otros Efectivos y Equivalentes</t>
  </si>
  <si>
    <t xml:space="preserve">        a7) Retenciones y Contribuciones por Pagar a Corto Plazo</t>
  </si>
  <si>
    <t xml:space="preserve">      b. Derechos a Recibir Efectivo o Equivalentes (b=b1+b2+b3+b4+b5+b6+b7)</t>
  </si>
  <si>
    <t xml:space="preserve">        a8) Devoluciones de la Ley de Ingresos por Pagar a Corto Plazo</t>
  </si>
  <si>
    <t xml:space="preserve">        b1) Inversiones Financieras de Corto Plazo</t>
  </si>
  <si>
    <t xml:space="preserve">        a9) Otras Cuentas por Pagar a Corto Plazo</t>
  </si>
  <si>
    <t xml:space="preserve">        b2) Cuentas por Cobrar a Corto Plazo</t>
  </si>
  <si>
    <t xml:space="preserve">      b. Documentos por Pagar a Corto Plazo (b=b1+b2+b3)</t>
  </si>
  <si>
    <t xml:space="preserve">        b3) Deudores Diversos por Cobrar a Corto Plazo</t>
  </si>
  <si>
    <t xml:space="preserve">        b1) Documentos Comerciales por Pagar a Corto Plazo</t>
  </si>
  <si>
    <t xml:space="preserve">        b4) Ingresos por Recuperar a Corto Plazo</t>
  </si>
  <si>
    <t xml:space="preserve">        b2) Documentos con Contratistas por Obras Públicas por Pagar a Corto Plazo</t>
  </si>
  <si>
    <t xml:space="preserve">        b5) Deudores por Anticipos de la Tesorería a Corto Plazo</t>
  </si>
  <si>
    <t xml:space="preserve">        b3) Otros Documentos por Pagar a Corto Plazo</t>
  </si>
  <si>
    <t xml:space="preserve">        b6) Préstamos Otorgados a Corto Plazo</t>
  </si>
  <si>
    <t xml:space="preserve">      c. Porción a Corto Plazo de la Deuda Pública a Largo Plazo (c=c1+c2)</t>
  </si>
  <si>
    <t xml:space="preserve">        b7) Otros Derechos a Recibir Efectivo o Equivalentes a Corto Plazo</t>
  </si>
  <si>
    <t xml:space="preserve">        c1) Porción a Corto Plazo de la Deuda Pública</t>
  </si>
  <si>
    <t xml:space="preserve">      c. Derechos a Recibir Bienes o Servicios (c=c1+c2+c3+c4+c5)</t>
  </si>
  <si>
    <t xml:space="preserve">        c2) Porción a Corto Plazo de Arrendamiento Financiero</t>
  </si>
  <si>
    <t xml:space="preserve">        c1) Anticipo a Proveedores por Adquisición de Bienes y Prestación de Servicios a Corto Plazo</t>
  </si>
  <si>
    <t xml:space="preserve">      d. Títulos y Valores a Corto Plazo</t>
  </si>
  <si>
    <t xml:space="preserve">        c2) Anticipo a Proveedores por Adquisición de Bienes Inmuebles y Muebles a Corto Plazo</t>
  </si>
  <si>
    <t xml:space="preserve">      e. Pasivos Diferidos a Corto Plazo (e=e1+e2+e3)</t>
  </si>
  <si>
    <t xml:space="preserve">        c3) Anticipo a Proveedores por Adquisición de Bienes Intangibles a Corto Plazo</t>
  </si>
  <si>
    <t xml:space="preserve">        e1) Ingresos Cobrados por Adelantado a Corto Plazo</t>
  </si>
  <si>
    <t xml:space="preserve">        c4) Anticipo a Contratistas por Obras Públicas a Corto Plazo</t>
  </si>
  <si>
    <t xml:space="preserve">        e2) Intereses Cobrados por Adelantado a Corto Plazo</t>
  </si>
  <si>
    <t xml:space="preserve">        c5) Otros Derechos a Recibir Bienes o Servicios a Corto Plazo</t>
  </si>
  <si>
    <t xml:space="preserve">        e3) Otros Pasivos Diferidos a Corto Plazo</t>
  </si>
  <si>
    <t xml:space="preserve">      d. Inventarios (d=d1+d2+d3+d4+d5)</t>
  </si>
  <si>
    <t xml:space="preserve">      f. Fondos y Bienes de Terceros en Garantía y/o Administración a Corto Plazo (f=f1+f2+f3+f4+f5+f6)</t>
  </si>
  <si>
    <t xml:space="preserve">        d1) Inventario de Mercancías para Venta</t>
  </si>
  <si>
    <t xml:space="preserve">        f1) Fondos en Garantía a Corto Plazo</t>
  </si>
  <si>
    <t xml:space="preserve">        d2) Inventario de Mercancías Terminadas</t>
  </si>
  <si>
    <t xml:space="preserve">        f2) Fondos en Administración a Corto Plazo</t>
  </si>
  <si>
    <t xml:space="preserve">        d3) Inventario de Mercancías en Proceso de Elaboración</t>
  </si>
  <si>
    <t xml:space="preserve">        f3) Fondos Contingentes a Corto Plazo</t>
  </si>
  <si>
    <t xml:space="preserve">        d4) Inventario de Materias Primas, Materiales y Suministros para Producción</t>
  </si>
  <si>
    <t xml:space="preserve">        f4) Fondos de Fideicomisos, Mandatos y Contratos Análogos a Corto Plazo</t>
  </si>
  <si>
    <t xml:space="preserve">        d5) Bienes en Tránsito</t>
  </si>
  <si>
    <t xml:space="preserve">        f5) Otros Fondos de Terceros en Garantía y/o Administración a Corto Plazo</t>
  </si>
  <si>
    <t xml:space="preserve">      e. Almacenes</t>
  </si>
  <si>
    <t xml:space="preserve">        f6) Valores y Bienes en Garantía a Corto Plazo</t>
  </si>
  <si>
    <t xml:space="preserve">      f. Estimación por Pérdida o Deterioro de Activos Circulantes (f=f1+f2)</t>
  </si>
  <si>
    <t xml:space="preserve">      g. Provisiones a Corto Plazo (g=g1+g2+g3)</t>
  </si>
  <si>
    <t xml:space="preserve">        f1) Estimaciones para Cuentas Incobrables por Derechos a Recibir Efectivo o Equivalentes</t>
  </si>
  <si>
    <t xml:space="preserve">        g1) Provisión para Demandas y Juicios a Corto Plazo</t>
  </si>
  <si>
    <t xml:space="preserve">        f2) Estimación por Deterioro de Inventarios</t>
  </si>
  <si>
    <t xml:space="preserve">        g2) Provisión para Contingencias a Corto Plazo</t>
  </si>
  <si>
    <t xml:space="preserve">      g. Otros Activos Circulantes (g=g1+g2+g3+g4)</t>
  </si>
  <si>
    <t xml:space="preserve">        g3) Otras Provisiones a Corto Plazo</t>
  </si>
  <si>
    <t xml:space="preserve">        g1) Valores en Garantía</t>
  </si>
  <si>
    <t xml:space="preserve">      h. Otros Pasivos a Corto Plazo (h=h1+h2+h3)</t>
  </si>
  <si>
    <t xml:space="preserve">        g2) Bienes en Garantía (excluye depósitos de fondos)</t>
  </si>
  <si>
    <t xml:space="preserve">        h1) Ingresos por Clasificar</t>
  </si>
  <si>
    <t xml:space="preserve">        g3) Bienes Derivados de Embargos, Decomisos, Aseguramientos y Dación en Pago</t>
  </si>
  <si>
    <t xml:space="preserve">        h2) Recaudación por Participar</t>
  </si>
  <si>
    <t xml:space="preserve">        g4) Adquisición con Fondos de Terceros</t>
  </si>
  <si>
    <t xml:space="preserve">        h3) Otros Pasivos Circulantes</t>
  </si>
  <si>
    <t xml:space="preserve">      IA. Total de Activos Circulantes (IA = a + b + c + d + e + f + g)</t>
  </si>
  <si>
    <t xml:space="preserve">      IIA. Total de Pasivos Circulantes (IIA = a + b + c + d + e + f + g + h)</t>
  </si>
  <si>
    <t xml:space="preserve">    Activo No Circulante</t>
  </si>
  <si>
    <t xml:space="preserve">    Pasivo No Circulante</t>
  </si>
  <si>
    <t xml:space="preserve">      a. Inversiones Financieras a Largo Plazo</t>
  </si>
  <si>
    <t xml:space="preserve">      a. Cuentas por Pagar a Largo Plazo</t>
  </si>
  <si>
    <t xml:space="preserve">      b. Derechos a Recibir Efectivo o Equivalentes a Largo Plazo</t>
  </si>
  <si>
    <t xml:space="preserve">      b. Documentos por Pagar a Largo Plazo</t>
  </si>
  <si>
    <t xml:space="preserve">      c. Bienes Inmuebles, Infraestructura y Construcciones en Proceso</t>
  </si>
  <si>
    <t xml:space="preserve">      c. Deuda Pública a Largo Plazo</t>
  </si>
  <si>
    <t xml:space="preserve">      d. Bienes Muebles</t>
  </si>
  <si>
    <t xml:space="preserve">      d. Pasivos Diferidos a Largo Plazo</t>
  </si>
  <si>
    <t xml:space="preserve">      e. Activos Intangibles</t>
  </si>
  <si>
    <t xml:space="preserve">      e. Fondos y Bienes de Terceros en Garantía y/o en Administración a Largo Plazo</t>
  </si>
  <si>
    <t xml:space="preserve">      f. Depreciación, Deterioro y Amortización Acumulada de Bienes</t>
  </si>
  <si>
    <t xml:space="preserve">      f. Provisiones a Largo Plazo</t>
  </si>
  <si>
    <t xml:space="preserve">      g. Activos Diferidos</t>
  </si>
  <si>
    <t xml:space="preserve">      IIB. Total de Pasivos No Circulantes (IIB = a + b + c + d + e + f)</t>
  </si>
  <si>
    <t xml:space="preserve">      h. Estimación por Pérdida o Deterioro de Activos no Circulantes</t>
  </si>
  <si>
    <t xml:space="preserve">    II. Total del Pasivo (II = IIA + IIB)</t>
  </si>
  <si>
    <t xml:space="preserve">      i. Otros Activos no Circulantes</t>
  </si>
  <si>
    <t xml:space="preserve">  HACIENDA PÚBLICA/PATRIMONIO</t>
  </si>
  <si>
    <t xml:space="preserve">      IB. Total de Activos No Circulantes (IB = a + b + c + d + e + f + g + h + i)</t>
  </si>
  <si>
    <t xml:space="preserve">    IIIA. Hacienda Pública/Patrimonio Contribuido (IIIA = a + b + c)</t>
  </si>
  <si>
    <t xml:space="preserve">    I. Total del Activo (I = IA + IB)</t>
  </si>
  <si>
    <t xml:space="preserve">      a. Aportaciones</t>
  </si>
  <si>
    <t xml:space="preserve">      b. Donaciones de Capital</t>
  </si>
  <si>
    <t xml:space="preserve">      c. Actualización de la Hacienda Pública/Patrimonio</t>
  </si>
  <si>
    <t xml:space="preserve">    IIIB. Hacienda Pública/Patrimonio Generado (IIIB = a + b + c + d + e)</t>
  </si>
  <si>
    <t xml:space="preserve">      a. Resultados del Ejercicio (Ahorro/ Desahorro)</t>
  </si>
  <si>
    <t xml:space="preserve">      b. Resultados de Ejercicios Anteriores</t>
  </si>
  <si>
    <t xml:space="preserve">      c. Revalúos</t>
  </si>
  <si>
    <t xml:space="preserve">      d. Reservas</t>
  </si>
  <si>
    <t xml:space="preserve">      e. Rectificaciones de Resultados de Ejercicios Anteriores</t>
  </si>
  <si>
    <t xml:space="preserve">    IIIC. Exceso o Insuficiencia en la Actualización de la Hacienda Pública/Patrimonio (IIIC=a+b)</t>
  </si>
  <si>
    <t xml:space="preserve">      a. Resultado por Posición Monetaria</t>
  </si>
  <si>
    <t xml:space="preserve">      b. Resultado por Tenencia de Activos no Monetarios</t>
  </si>
  <si>
    <t xml:space="preserve">    III. Total Hacienda Pública/Patrimonio (III = IIIA + IIIB + IIIC)</t>
  </si>
  <si>
    <t xml:space="preserve">  IV. Total del Pasivo y Hacienda Pública/Patrimonio (IV = II + III)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</si>
</sst>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#,##0_ ;[Red]\-#,##0\ "/>
    <numFmt numFmtId="165" formatCode="&quot;$&quot;#,##0.00"/>
    <numFmt numFmtId="166" formatCode="#,##0.00_ ;\-#,##0.00\ "/>
  </numFmts>
  <fonts count="3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indexed="8"/>
      <name val="Century Gothic"/>
      <family val="2"/>
      <charset val="134"/>
    </font>
    <font>
      <b/>
      <sz val="10"/>
      <color indexed="8"/>
      <name val="Century Gothic"/>
      <family val="2"/>
      <charset val="134"/>
    </font>
    <font>
      <sz val="10"/>
      <color theme="1"/>
      <name val="Arial Narrow"/>
      <family val="2"/>
    </font>
    <font>
      <sz val="11"/>
      <color indexed="8"/>
      <name val="Calibri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0"/>
      <color theme="0"/>
      <name val="Arial"/>
      <family val="2"/>
    </font>
    <font>
      <b/>
      <sz val="10"/>
      <color theme="1"/>
      <name val="Arial"/>
      <family val="2"/>
    </font>
    <font>
      <b/>
      <i/>
      <sz val="10"/>
      <color theme="1"/>
      <name val="Arial"/>
      <family val="2"/>
    </font>
    <font>
      <sz val="10"/>
      <color theme="1"/>
      <name val="Arial"/>
      <family val="2"/>
    </font>
    <font>
      <b/>
      <sz val="18"/>
      <color theme="1"/>
      <name val="Arial"/>
      <family val="2"/>
    </font>
    <font>
      <b/>
      <sz val="11"/>
      <color rgb="FF000000"/>
      <name val="Arial Narrow"/>
      <family val="2"/>
    </font>
    <font>
      <sz val="8"/>
      <color rgb="FF000000"/>
      <name val="Arial Narrow"/>
      <family val="2"/>
    </font>
    <font>
      <sz val="11"/>
      <color theme="1"/>
      <name val="Gotham Book"/>
      <family val="3"/>
    </font>
    <font>
      <b/>
      <sz val="9"/>
      <color theme="1"/>
      <name val="Gotham Book"/>
      <family val="3"/>
    </font>
    <font>
      <sz val="12"/>
      <color theme="1"/>
      <name val="Gotham Book"/>
      <family val="3"/>
    </font>
    <font>
      <sz val="11"/>
      <color theme="1"/>
      <name val="Arial"/>
      <family val="2"/>
    </font>
    <font>
      <b/>
      <sz val="12"/>
      <color indexed="8"/>
      <name val="Arial"/>
      <family val="2"/>
    </font>
    <font>
      <b/>
      <sz val="10"/>
      <color indexed="8"/>
      <name val="Arial"/>
      <family val="2"/>
    </font>
    <font>
      <b/>
      <sz val="11"/>
      <color theme="1"/>
      <name val="Arial"/>
      <family val="2"/>
    </font>
    <font>
      <sz val="10"/>
      <color indexed="8"/>
      <name val="Arial"/>
      <family val="2"/>
    </font>
  </fonts>
  <fills count="41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FF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808080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46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1" fillId="0" borderId="0"/>
    <xf numFmtId="44" fontId="21" fillId="0" borderId="0" applyFont="0" applyFill="0" applyBorder="0" applyAlignment="0" applyProtection="0"/>
  </cellStyleXfs>
  <cellXfs count="142">
    <xf numFmtId="0" fontId="0" fillId="0" borderId="0" xfId="0"/>
    <xf numFmtId="44" fontId="0" fillId="0" borderId="0" xfId="0" applyNumberFormat="1"/>
    <xf numFmtId="44" fontId="0" fillId="0" borderId="0" xfId="43" applyFont="1"/>
    <xf numFmtId="0" fontId="20" fillId="0" borderId="0" xfId="0" applyFont="1" applyAlignment="1">
      <alignment vertical="center"/>
    </xf>
    <xf numFmtId="0" fontId="20" fillId="0" borderId="0" xfId="0" applyFont="1" applyFill="1" applyBorder="1" applyAlignment="1">
      <alignment vertical="center"/>
    </xf>
    <xf numFmtId="0" fontId="20" fillId="0" borderId="24" xfId="0" applyFont="1" applyBorder="1" applyAlignment="1">
      <alignment vertical="center"/>
    </xf>
    <xf numFmtId="44" fontId="0" fillId="0" borderId="0" xfId="43" applyFont="1" applyFill="1" applyBorder="1" applyAlignment="1" applyProtection="1"/>
    <xf numFmtId="0" fontId="0" fillId="0" borderId="0" xfId="0" applyNumberFormat="1"/>
    <xf numFmtId="0" fontId="0" fillId="0" borderId="0" xfId="0" applyNumberFormat="1" applyAlignment="1">
      <alignment horizontal="right"/>
    </xf>
    <xf numFmtId="0" fontId="25" fillId="36" borderId="13" xfId="0" applyFont="1" applyFill="1" applyBorder="1" applyAlignment="1">
      <alignment horizontal="center" vertical="center" wrapText="1"/>
    </xf>
    <xf numFmtId="0" fontId="25" fillId="36" borderId="12" xfId="0" applyFont="1" applyFill="1" applyBorder="1" applyAlignment="1">
      <alignment horizontal="center" vertical="center" wrapText="1"/>
    </xf>
    <xf numFmtId="0" fontId="25" fillId="36" borderId="11" xfId="0" applyFont="1" applyFill="1" applyBorder="1" applyAlignment="1">
      <alignment horizontal="center" vertical="center"/>
    </xf>
    <xf numFmtId="0" fontId="25" fillId="0" borderId="23" xfId="0" applyFont="1" applyBorder="1" applyAlignment="1">
      <alignment horizontal="justify" vertical="center" wrapText="1"/>
    </xf>
    <xf numFmtId="0" fontId="26" fillId="0" borderId="16" xfId="0" applyFont="1" applyBorder="1" applyAlignment="1">
      <alignment horizontal="justify" vertical="center" wrapText="1"/>
    </xf>
    <xf numFmtId="0" fontId="26" fillId="0" borderId="23" xfId="0" applyFont="1" applyBorder="1" applyAlignment="1">
      <alignment horizontal="justify" vertical="center" wrapText="1"/>
    </xf>
    <xf numFmtId="0" fontId="25" fillId="0" borderId="13" xfId="0" applyFont="1" applyBorder="1" applyAlignment="1">
      <alignment horizontal="left" vertical="center" wrapText="1"/>
    </xf>
    <xf numFmtId="166" fontId="25" fillId="0" borderId="12" xfId="42" applyNumberFormat="1" applyFont="1" applyBorder="1" applyAlignment="1">
      <alignment horizontal="right" vertical="center" wrapText="1"/>
    </xf>
    <xf numFmtId="166" fontId="25" fillId="0" borderId="13" xfId="42" applyNumberFormat="1" applyFont="1" applyBorder="1" applyAlignment="1">
      <alignment horizontal="right" vertical="center" wrapText="1"/>
    </xf>
    <xf numFmtId="0" fontId="27" fillId="0" borderId="13" xfId="0" applyFont="1" applyBorder="1" applyAlignment="1">
      <alignment horizontal="left" vertical="center" wrapText="1"/>
    </xf>
    <xf numFmtId="166" fontId="27" fillId="0" borderId="13" xfId="42" applyNumberFormat="1" applyFont="1" applyBorder="1" applyAlignment="1">
      <alignment horizontal="right" vertical="center" wrapText="1"/>
    </xf>
    <xf numFmtId="166" fontId="27" fillId="0" borderId="12" xfId="42" applyNumberFormat="1" applyFont="1" applyBorder="1" applyAlignment="1">
      <alignment horizontal="right" vertical="center" wrapText="1"/>
    </xf>
    <xf numFmtId="166" fontId="0" fillId="0" borderId="13" xfId="42" applyNumberFormat="1" applyFont="1" applyBorder="1"/>
    <xf numFmtId="0" fontId="27" fillId="0" borderId="13" xfId="0" applyFont="1" applyBorder="1" applyAlignment="1">
      <alignment horizontal="left" vertical="center" wrapText="1" indent="1"/>
    </xf>
    <xf numFmtId="0" fontId="27" fillId="0" borderId="11" xfId="0" applyFont="1" applyBorder="1" applyAlignment="1">
      <alignment horizontal="justify" vertical="center" wrapText="1"/>
    </xf>
    <xf numFmtId="164" fontId="25" fillId="0" borderId="10" xfId="0" applyNumberFormat="1" applyFont="1" applyBorder="1" applyAlignment="1">
      <alignment horizontal="justify" vertical="center" wrapText="1"/>
    </xf>
    <xf numFmtId="164" fontId="25" fillId="0" borderId="11" xfId="0" applyNumberFormat="1" applyFont="1" applyBorder="1" applyAlignment="1">
      <alignment horizontal="justify" vertical="center" wrapText="1"/>
    </xf>
    <xf numFmtId="0" fontId="31" fillId="37" borderId="0" xfId="0" applyFont="1" applyFill="1" applyBorder="1"/>
    <xf numFmtId="0" fontId="32" fillId="37" borderId="0" xfId="0" applyFont="1" applyFill="1" applyBorder="1"/>
    <xf numFmtId="43" fontId="32" fillId="37" borderId="0" xfId="42" applyFont="1" applyFill="1" applyBorder="1"/>
    <xf numFmtId="0" fontId="32" fillId="37" borderId="0" xfId="0" applyFont="1" applyFill="1" applyBorder="1" applyAlignment="1">
      <alignment horizontal="center"/>
    </xf>
    <xf numFmtId="0" fontId="33" fillId="0" borderId="0" xfId="0" applyFont="1"/>
    <xf numFmtId="43" fontId="32" fillId="37" borderId="0" xfId="42" applyFont="1" applyFill="1" applyBorder="1" applyAlignment="1">
      <alignment horizontal="center"/>
    </xf>
    <xf numFmtId="44" fontId="0" fillId="0" borderId="0" xfId="0" applyNumberFormat="1" applyFont="1" applyFill="1" applyBorder="1" applyAlignment="1" applyProtection="1"/>
    <xf numFmtId="0" fontId="19" fillId="34" borderId="0" xfId="0" applyNumberFormat="1" applyFont="1" applyFill="1" applyBorder="1" applyAlignment="1" applyProtection="1">
      <alignment horizontal="center" wrapText="1"/>
    </xf>
    <xf numFmtId="0" fontId="34" fillId="0" borderId="0" xfId="0" applyFont="1" applyAlignment="1">
      <alignment vertical="center"/>
    </xf>
    <xf numFmtId="0" fontId="34" fillId="0" borderId="0" xfId="0" applyFont="1" applyFill="1" applyAlignment="1">
      <alignment vertical="center"/>
    </xf>
    <xf numFmtId="0" fontId="35" fillId="33" borderId="0" xfId="0" applyNumberFormat="1" applyFont="1" applyFill="1" applyBorder="1" applyAlignment="1" applyProtection="1">
      <alignment horizontal="center" vertical="center" wrapText="1"/>
    </xf>
    <xf numFmtId="0" fontId="36" fillId="34" borderId="21" xfId="0" applyNumberFormat="1" applyFont="1" applyFill="1" applyBorder="1" applyAlignment="1" applyProtection="1">
      <alignment horizontal="center" vertical="center" wrapText="1"/>
    </xf>
    <xf numFmtId="0" fontId="36" fillId="34" borderId="25" xfId="0" applyNumberFormat="1" applyFont="1" applyFill="1" applyBorder="1" applyAlignment="1" applyProtection="1">
      <alignment horizontal="center" vertical="center" wrapText="1"/>
    </xf>
    <xf numFmtId="0" fontId="36" fillId="34" borderId="19" xfId="0" applyNumberFormat="1" applyFont="1" applyFill="1" applyBorder="1" applyAlignment="1" applyProtection="1">
      <alignment horizontal="center" vertical="center" wrapText="1"/>
    </xf>
    <xf numFmtId="44" fontId="37" fillId="0" borderId="18" xfId="0" applyNumberFormat="1" applyFont="1" applyFill="1" applyBorder="1" applyAlignment="1" applyProtection="1">
      <alignment vertical="center"/>
    </xf>
    <xf numFmtId="44" fontId="37" fillId="0" borderId="23" xfId="0" applyNumberFormat="1" applyFont="1" applyFill="1" applyBorder="1" applyAlignment="1" applyProtection="1">
      <alignment vertical="center"/>
    </xf>
    <xf numFmtId="44" fontId="37" fillId="0" borderId="16" xfId="0" applyNumberFormat="1" applyFont="1" applyFill="1" applyBorder="1" applyAlignment="1" applyProtection="1">
      <alignment vertical="center"/>
    </xf>
    <xf numFmtId="44" fontId="34" fillId="0" borderId="22" xfId="0" applyNumberFormat="1" applyFont="1" applyFill="1" applyBorder="1" applyAlignment="1" applyProtection="1">
      <alignment vertical="center"/>
    </xf>
    <xf numFmtId="44" fontId="34" fillId="0" borderId="13" xfId="0" applyNumberFormat="1" applyFont="1" applyFill="1" applyBorder="1" applyAlignment="1" applyProtection="1">
      <alignment vertical="center"/>
    </xf>
    <xf numFmtId="44" fontId="34" fillId="0" borderId="12" xfId="0" applyNumberFormat="1" applyFont="1" applyFill="1" applyBorder="1" applyAlignment="1" applyProtection="1">
      <alignment vertical="center"/>
    </xf>
    <xf numFmtId="44" fontId="37" fillId="0" borderId="22" xfId="0" applyNumberFormat="1" applyFont="1" applyFill="1" applyBorder="1" applyAlignment="1" applyProtection="1">
      <alignment vertical="center"/>
    </xf>
    <xf numFmtId="44" fontId="37" fillId="0" borderId="13" xfId="0" applyNumberFormat="1" applyFont="1" applyFill="1" applyBorder="1" applyAlignment="1" applyProtection="1">
      <alignment vertical="center"/>
    </xf>
    <xf numFmtId="44" fontId="37" fillId="0" borderId="12" xfId="0" applyNumberFormat="1" applyFont="1" applyFill="1" applyBorder="1" applyAlignment="1" applyProtection="1">
      <alignment vertical="center"/>
    </xf>
    <xf numFmtId="44" fontId="34" fillId="38" borderId="22" xfId="0" applyNumberFormat="1" applyFont="1" applyFill="1" applyBorder="1" applyAlignment="1" applyProtection="1">
      <alignment vertical="center"/>
    </xf>
    <xf numFmtId="44" fontId="37" fillId="0" borderId="15" xfId="0" applyNumberFormat="1" applyFont="1" applyFill="1" applyBorder="1" applyAlignment="1" applyProtection="1">
      <alignment vertical="center"/>
    </xf>
    <xf numFmtId="44" fontId="37" fillId="0" borderId="11" xfId="0" applyNumberFormat="1" applyFont="1" applyFill="1" applyBorder="1" applyAlignment="1" applyProtection="1">
      <alignment vertical="center"/>
    </xf>
    <xf numFmtId="44" fontId="37" fillId="0" borderId="10" xfId="0" applyNumberFormat="1" applyFont="1" applyFill="1" applyBorder="1" applyAlignment="1" applyProtection="1">
      <alignment vertical="center"/>
    </xf>
    <xf numFmtId="0" fontId="36" fillId="34" borderId="23" xfId="0" applyNumberFormat="1" applyFont="1" applyFill="1" applyBorder="1" applyAlignment="1" applyProtection="1">
      <alignment horizontal="center" vertical="center" wrapText="1"/>
    </xf>
    <xf numFmtId="44" fontId="34" fillId="0" borderId="23" xfId="0" applyNumberFormat="1" applyFont="1" applyFill="1" applyBorder="1" applyAlignment="1" applyProtection="1">
      <alignment vertical="center"/>
    </xf>
    <xf numFmtId="44" fontId="34" fillId="38" borderId="13" xfId="0" applyNumberFormat="1" applyFont="1" applyFill="1" applyBorder="1" applyAlignment="1" applyProtection="1">
      <alignment vertical="center"/>
    </xf>
    <xf numFmtId="0" fontId="34" fillId="0" borderId="0" xfId="0" applyNumberFormat="1" applyFont="1" applyFill="1" applyBorder="1" applyAlignment="1" applyProtection="1">
      <alignment vertical="center"/>
    </xf>
    <xf numFmtId="0" fontId="37" fillId="0" borderId="18" xfId="0" applyFont="1" applyFill="1" applyBorder="1" applyAlignment="1">
      <alignment vertical="center"/>
    </xf>
    <xf numFmtId="44" fontId="37" fillId="0" borderId="17" xfId="0" applyNumberFormat="1" applyFont="1" applyFill="1" applyBorder="1" applyAlignment="1" applyProtection="1">
      <alignment vertical="center"/>
    </xf>
    <xf numFmtId="0" fontId="37" fillId="0" borderId="22" xfId="0" applyFont="1" applyFill="1" applyBorder="1" applyAlignment="1">
      <alignment vertical="center"/>
    </xf>
    <xf numFmtId="44" fontId="37" fillId="0" borderId="0" xfId="0" applyNumberFormat="1" applyFont="1" applyFill="1" applyBorder="1" applyAlignment="1" applyProtection="1">
      <alignment vertical="center"/>
    </xf>
    <xf numFmtId="0" fontId="34" fillId="0" borderId="22" xfId="0" applyFont="1" applyFill="1" applyBorder="1" applyAlignment="1">
      <alignment vertical="center"/>
    </xf>
    <xf numFmtId="44" fontId="34" fillId="0" borderId="0" xfId="0" applyNumberFormat="1" applyFont="1" applyFill="1" applyBorder="1" applyAlignment="1" applyProtection="1">
      <alignment vertical="center"/>
    </xf>
    <xf numFmtId="0" fontId="34" fillId="0" borderId="15" xfId="0" applyFont="1" applyFill="1" applyBorder="1" applyAlignment="1">
      <alignment vertical="center"/>
    </xf>
    <xf numFmtId="44" fontId="34" fillId="0" borderId="11" xfId="0" applyNumberFormat="1" applyFont="1" applyFill="1" applyBorder="1" applyAlignment="1" applyProtection="1">
      <alignment vertical="center"/>
    </xf>
    <xf numFmtId="44" fontId="34" fillId="0" borderId="14" xfId="0" applyNumberFormat="1" applyFont="1" applyFill="1" applyBorder="1" applyAlignment="1" applyProtection="1">
      <alignment vertical="center"/>
    </xf>
    <xf numFmtId="44" fontId="34" fillId="0" borderId="10" xfId="0" applyNumberFormat="1" applyFont="1" applyFill="1" applyBorder="1" applyAlignment="1" applyProtection="1">
      <alignment vertical="center"/>
    </xf>
    <xf numFmtId="0" fontId="37" fillId="0" borderId="13" xfId="0" applyFont="1" applyFill="1" applyBorder="1" applyAlignment="1">
      <alignment vertical="center"/>
    </xf>
    <xf numFmtId="0" fontId="34" fillId="0" borderId="13" xfId="0" applyFont="1" applyFill="1" applyBorder="1" applyAlignment="1">
      <alignment vertical="center"/>
    </xf>
    <xf numFmtId="0" fontId="37" fillId="0" borderId="15" xfId="0" applyFont="1" applyFill="1" applyBorder="1" applyAlignment="1">
      <alignment vertical="center"/>
    </xf>
    <xf numFmtId="0" fontId="27" fillId="0" borderId="0" xfId="0" applyFont="1" applyAlignment="1">
      <alignment vertical="center"/>
    </xf>
    <xf numFmtId="0" fontId="25" fillId="0" borderId="0" xfId="0" applyFont="1" applyFill="1" applyBorder="1" applyAlignment="1">
      <alignment horizontal="center" vertical="center" wrapText="1"/>
    </xf>
    <xf numFmtId="0" fontId="25" fillId="36" borderId="25" xfId="0" applyFont="1" applyFill="1" applyBorder="1" applyAlignment="1">
      <alignment horizontal="center" vertical="center" wrapText="1"/>
    </xf>
    <xf numFmtId="0" fontId="25" fillId="36" borderId="10" xfId="0" applyFont="1" applyFill="1" applyBorder="1" applyAlignment="1">
      <alignment horizontal="center" vertical="center" wrapText="1"/>
    </xf>
    <xf numFmtId="0" fontId="25" fillId="0" borderId="22" xfId="0" applyFont="1" applyBorder="1" applyAlignment="1">
      <alignment horizontal="justify" vertical="center" wrapText="1"/>
    </xf>
    <xf numFmtId="165" fontId="36" fillId="33" borderId="23" xfId="43" applyNumberFormat="1" applyFont="1" applyFill="1" applyBorder="1" applyAlignment="1" applyProtection="1">
      <alignment horizontal="center" vertical="center" wrapText="1"/>
    </xf>
    <xf numFmtId="0" fontId="27" fillId="0" borderId="22" xfId="0" applyFont="1" applyBorder="1" applyAlignment="1">
      <alignment horizontal="left" vertical="center" wrapText="1"/>
    </xf>
    <xf numFmtId="165" fontId="38" fillId="0" borderId="13" xfId="43" applyNumberFormat="1" applyFont="1" applyFill="1" applyBorder="1" applyAlignment="1" applyProtection="1">
      <alignment horizontal="center" vertical="center" wrapText="1"/>
    </xf>
    <xf numFmtId="0" fontId="27" fillId="0" borderId="22" xfId="0" applyFont="1" applyFill="1" applyBorder="1" applyAlignment="1">
      <alignment horizontal="left" vertical="center" wrapText="1"/>
    </xf>
    <xf numFmtId="164" fontId="20" fillId="0" borderId="0" xfId="0" applyNumberFormat="1" applyFont="1" applyAlignment="1">
      <alignment vertical="center"/>
    </xf>
    <xf numFmtId="0" fontId="25" fillId="0" borderId="22" xfId="0" applyFont="1" applyFill="1" applyBorder="1" applyAlignment="1">
      <alignment horizontal="left" vertical="center" wrapText="1"/>
    </xf>
    <xf numFmtId="165" fontId="36" fillId="0" borderId="13" xfId="43" applyNumberFormat="1" applyFont="1" applyFill="1" applyBorder="1" applyAlignment="1" applyProtection="1">
      <alignment horizontal="center" vertical="center" wrapText="1"/>
    </xf>
    <xf numFmtId="0" fontId="20" fillId="0" borderId="0" xfId="0" applyFont="1" applyBorder="1" applyAlignment="1">
      <alignment vertical="center"/>
    </xf>
    <xf numFmtId="165" fontId="38" fillId="33" borderId="13" xfId="43" applyNumberFormat="1" applyFont="1" applyFill="1" applyBorder="1" applyAlignment="1" applyProtection="1">
      <alignment horizontal="center" vertical="center" wrapText="1"/>
    </xf>
    <xf numFmtId="0" fontId="25" fillId="0" borderId="15" xfId="0" applyFont="1" applyBorder="1" applyAlignment="1">
      <alignment horizontal="left" vertical="center" wrapText="1"/>
    </xf>
    <xf numFmtId="165" fontId="36" fillId="33" borderId="11" xfId="43" applyNumberFormat="1" applyFont="1" applyFill="1" applyBorder="1" applyAlignment="1" applyProtection="1">
      <alignment horizontal="center" vertical="center" wrapText="1"/>
    </xf>
    <xf numFmtId="0" fontId="37" fillId="0" borderId="11" xfId="0" applyFont="1" applyFill="1" applyBorder="1" applyAlignment="1">
      <alignment vertical="center"/>
    </xf>
    <xf numFmtId="0" fontId="27" fillId="0" borderId="0" xfId="0" applyFont="1" applyAlignment="1">
      <alignment vertical="center" wrapText="1"/>
    </xf>
    <xf numFmtId="0" fontId="27" fillId="0" borderId="0" xfId="0" applyFont="1" applyFill="1" applyBorder="1" applyAlignment="1">
      <alignment vertical="center" wrapText="1"/>
    </xf>
    <xf numFmtId="0" fontId="25" fillId="0" borderId="22" xfId="0" applyFont="1" applyBorder="1" applyAlignment="1">
      <alignment horizontal="left" vertical="center" wrapText="1"/>
    </xf>
    <xf numFmtId="165" fontId="38" fillId="33" borderId="22" xfId="43" applyNumberFormat="1" applyFont="1" applyFill="1" applyBorder="1" applyAlignment="1" applyProtection="1">
      <alignment horizontal="center" vertical="center" wrapText="1"/>
    </xf>
    <xf numFmtId="165" fontId="36" fillId="33" borderId="13" xfId="43" applyNumberFormat="1" applyFont="1" applyFill="1" applyBorder="1" applyAlignment="1" applyProtection="1">
      <alignment horizontal="center" vertical="center" wrapText="1"/>
    </xf>
    <xf numFmtId="165" fontId="36" fillId="33" borderId="22" xfId="43" applyNumberFormat="1" applyFont="1" applyFill="1" applyBorder="1" applyAlignment="1" applyProtection="1">
      <alignment horizontal="center" vertical="center" wrapText="1"/>
    </xf>
    <xf numFmtId="165" fontId="36" fillId="33" borderId="12" xfId="43" applyNumberFormat="1" applyFont="1" applyFill="1" applyBorder="1" applyAlignment="1" applyProtection="1">
      <alignment horizontal="center" vertical="center" wrapText="1"/>
    </xf>
    <xf numFmtId="165" fontId="38" fillId="33" borderId="12" xfId="43" applyNumberFormat="1" applyFont="1" applyFill="1" applyBorder="1" applyAlignment="1" applyProtection="1">
      <alignment horizontal="center" vertical="center" wrapText="1"/>
    </xf>
    <xf numFmtId="0" fontId="19" fillId="34" borderId="0" xfId="0" applyFont="1" applyFill="1" applyAlignment="1">
      <alignment horizontal="center" wrapText="1"/>
    </xf>
    <xf numFmtId="0" fontId="0" fillId="40" borderId="0" xfId="0" applyFill="1"/>
    <xf numFmtId="0" fontId="0" fillId="0" borderId="26" xfId="0" applyBorder="1"/>
    <xf numFmtId="44" fontId="0" fillId="0" borderId="26" xfId="0" applyNumberFormat="1" applyBorder="1"/>
    <xf numFmtId="44" fontId="0" fillId="40" borderId="0" xfId="0" applyNumberFormat="1" applyFill="1"/>
    <xf numFmtId="0" fontId="0" fillId="35" borderId="0" xfId="0" applyFill="1"/>
    <xf numFmtId="0" fontId="18" fillId="33" borderId="0" xfId="0" applyFont="1" applyFill="1" applyAlignment="1">
      <alignment horizontal="center" wrapText="1"/>
    </xf>
    <xf numFmtId="44" fontId="0" fillId="0" borderId="0" xfId="0" applyNumberFormat="1" applyFont="1" applyFill="1" applyBorder="1" applyAlignment="1" applyProtection="1"/>
    <xf numFmtId="0" fontId="0" fillId="35" borderId="0" xfId="0" applyNumberFormat="1" applyFont="1" applyFill="1" applyBorder="1" applyAlignment="1" applyProtection="1"/>
    <xf numFmtId="0" fontId="18" fillId="33" borderId="0" xfId="0" applyNumberFormat="1" applyFont="1" applyFill="1" applyBorder="1" applyAlignment="1" applyProtection="1">
      <alignment horizontal="center" wrapText="1"/>
    </xf>
    <xf numFmtId="0" fontId="19" fillId="34" borderId="0" xfId="0" applyNumberFormat="1" applyFont="1" applyFill="1" applyBorder="1" applyAlignment="1" applyProtection="1">
      <alignment horizontal="center" wrapText="1"/>
    </xf>
    <xf numFmtId="166" fontId="28" fillId="0" borderId="21" xfId="42" applyNumberFormat="1" applyFont="1" applyBorder="1" applyAlignment="1">
      <alignment horizontal="center" vertical="center" wrapText="1"/>
    </xf>
    <xf numFmtId="166" fontId="28" fillId="0" borderId="20" xfId="42" applyNumberFormat="1" applyFont="1" applyBorder="1" applyAlignment="1">
      <alignment horizontal="center" vertical="center" wrapText="1"/>
    </xf>
    <xf numFmtId="166" fontId="28" fillId="0" borderId="19" xfId="42" applyNumberFormat="1" applyFont="1" applyBorder="1" applyAlignment="1">
      <alignment horizontal="center" vertical="center" wrapText="1"/>
    </xf>
    <xf numFmtId="0" fontId="29" fillId="0" borderId="0" xfId="0" applyFont="1" applyFill="1" applyBorder="1" applyAlignment="1">
      <alignment horizontal="left" vertical="top" wrapText="1"/>
    </xf>
    <xf numFmtId="0" fontId="30" fillId="0" borderId="0" xfId="0" applyFont="1" applyFill="1" applyBorder="1" applyAlignment="1">
      <alignment horizontal="left" vertical="top" wrapText="1"/>
    </xf>
    <xf numFmtId="0" fontId="24" fillId="39" borderId="0" xfId="0" applyFont="1" applyFill="1" applyBorder="1" applyAlignment="1">
      <alignment horizontal="center" vertical="center"/>
    </xf>
    <xf numFmtId="0" fontId="24" fillId="39" borderId="0" xfId="0" applyFont="1" applyFill="1" applyBorder="1" applyAlignment="1">
      <alignment horizontal="center" vertical="center" wrapText="1"/>
    </xf>
    <xf numFmtId="0" fontId="37" fillId="0" borderId="22" xfId="0" applyFont="1" applyBorder="1" applyAlignment="1">
      <alignment vertical="center"/>
    </xf>
    <xf numFmtId="0" fontId="37" fillId="0" borderId="0" xfId="0" applyFont="1" applyBorder="1" applyAlignment="1">
      <alignment vertical="center"/>
    </xf>
    <xf numFmtId="0" fontId="37" fillId="0" borderId="15" xfId="0" applyFont="1" applyBorder="1" applyAlignment="1">
      <alignment vertical="center"/>
    </xf>
    <xf numFmtId="0" fontId="37" fillId="0" borderId="14" xfId="0" applyFont="1" applyBorder="1" applyAlignment="1">
      <alignment vertical="center"/>
    </xf>
    <xf numFmtId="0" fontId="34" fillId="35" borderId="0" xfId="0" applyNumberFormat="1" applyFont="1" applyFill="1" applyBorder="1" applyAlignment="1" applyProtection="1">
      <alignment vertical="center"/>
    </xf>
    <xf numFmtId="0" fontId="34" fillId="0" borderId="22" xfId="0" applyFont="1" applyBorder="1" applyAlignment="1">
      <alignment vertical="center"/>
    </xf>
    <xf numFmtId="0" fontId="34" fillId="0" borderId="0" xfId="0" applyFont="1" applyBorder="1" applyAlignment="1">
      <alignment vertical="center"/>
    </xf>
    <xf numFmtId="0" fontId="36" fillId="34" borderId="21" xfId="0" applyNumberFormat="1" applyFont="1" applyFill="1" applyBorder="1" applyAlignment="1" applyProtection="1">
      <alignment horizontal="center" vertical="center" wrapText="1"/>
    </xf>
    <xf numFmtId="0" fontId="36" fillId="34" borderId="19" xfId="0" applyNumberFormat="1" applyFont="1" applyFill="1" applyBorder="1" applyAlignment="1" applyProtection="1">
      <alignment horizontal="center" vertical="center" wrapText="1"/>
    </xf>
    <xf numFmtId="0" fontId="34" fillId="0" borderId="18" xfId="0" applyFont="1" applyBorder="1" applyAlignment="1">
      <alignment vertical="center"/>
    </xf>
    <xf numFmtId="0" fontId="34" fillId="0" borderId="17" xfId="0" applyFont="1" applyBorder="1" applyAlignment="1">
      <alignment vertical="center"/>
    </xf>
    <xf numFmtId="0" fontId="35" fillId="33" borderId="0" xfId="0" applyNumberFormat="1" applyFont="1" applyFill="1" applyBorder="1" applyAlignment="1" applyProtection="1">
      <alignment horizontal="center" vertical="center" wrapText="1"/>
    </xf>
    <xf numFmtId="0" fontId="34" fillId="0" borderId="0" xfId="0" applyNumberFormat="1" applyFont="1" applyFill="1" applyBorder="1" applyAlignment="1" applyProtection="1">
      <alignment vertical="center"/>
    </xf>
    <xf numFmtId="0" fontId="37" fillId="0" borderId="12" xfId="0" applyFont="1" applyBorder="1" applyAlignment="1">
      <alignment vertical="center"/>
    </xf>
    <xf numFmtId="0" fontId="34" fillId="0" borderId="12" xfId="0" applyFont="1" applyBorder="1" applyAlignment="1">
      <alignment vertical="center"/>
    </xf>
    <xf numFmtId="0" fontId="37" fillId="0" borderId="10" xfId="0" applyFont="1" applyBorder="1" applyAlignment="1">
      <alignment vertical="center"/>
    </xf>
    <xf numFmtId="0" fontId="37" fillId="0" borderId="18" xfId="0" applyFont="1" applyBorder="1" applyAlignment="1">
      <alignment vertical="center"/>
    </xf>
    <xf numFmtId="0" fontId="37" fillId="0" borderId="17" xfId="0" applyFont="1" applyBorder="1" applyAlignment="1">
      <alignment vertical="center"/>
    </xf>
    <xf numFmtId="0" fontId="36" fillId="34" borderId="23" xfId="0" applyNumberFormat="1" applyFont="1" applyFill="1" applyBorder="1" applyAlignment="1" applyProtection="1">
      <alignment horizontal="center" vertical="center" wrapText="1"/>
    </xf>
    <xf numFmtId="0" fontId="36" fillId="34" borderId="11" xfId="0" applyNumberFormat="1" applyFont="1" applyFill="1" applyBorder="1" applyAlignment="1" applyProtection="1">
      <alignment horizontal="center" vertical="center" wrapText="1"/>
    </xf>
    <xf numFmtId="0" fontId="36" fillId="34" borderId="20" xfId="0" applyNumberFormat="1" applyFont="1" applyFill="1" applyBorder="1" applyAlignment="1" applyProtection="1">
      <alignment horizontal="center" vertical="center" wrapText="1"/>
    </xf>
    <xf numFmtId="0" fontId="36" fillId="34" borderId="10" xfId="0" applyNumberFormat="1" applyFont="1" applyFill="1" applyBorder="1" applyAlignment="1" applyProtection="1">
      <alignment horizontal="center" vertical="center" wrapText="1"/>
    </xf>
    <xf numFmtId="0" fontId="25" fillId="36" borderId="23" xfId="0" applyFont="1" applyFill="1" applyBorder="1" applyAlignment="1">
      <alignment horizontal="center" vertical="center" wrapText="1"/>
    </xf>
    <xf numFmtId="0" fontId="25" fillId="36" borderId="11" xfId="0" applyFont="1" applyFill="1" applyBorder="1" applyAlignment="1">
      <alignment horizontal="center" vertical="center" wrapText="1"/>
    </xf>
    <xf numFmtId="0" fontId="25" fillId="36" borderId="21" xfId="0" applyFont="1" applyFill="1" applyBorder="1" applyAlignment="1">
      <alignment horizontal="center" vertical="center" wrapText="1"/>
    </xf>
    <xf numFmtId="0" fontId="25" fillId="36" borderId="20" xfId="0" applyFont="1" applyFill="1" applyBorder="1" applyAlignment="1">
      <alignment horizontal="center" vertical="center" wrapText="1"/>
    </xf>
    <xf numFmtId="0" fontId="25" fillId="36" borderId="19" xfId="0" applyFont="1" applyFill="1" applyBorder="1" applyAlignment="1">
      <alignment horizontal="center" vertical="center" wrapText="1"/>
    </xf>
    <xf numFmtId="0" fontId="25" fillId="0" borderId="0" xfId="0" applyFont="1" applyFill="1" applyBorder="1" applyAlignment="1">
      <alignment horizontal="center" vertical="center" wrapText="1"/>
    </xf>
    <xf numFmtId="0" fontId="27" fillId="0" borderId="0" xfId="0" applyFont="1" applyBorder="1" applyAlignment="1">
      <alignment horizontal="left" vertical="center" wrapText="1"/>
    </xf>
  </cellXfs>
  <cellStyles count="46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Millares" xfId="42" builtinId="3"/>
    <cellStyle name="Moneda" xfId="43" builtinId="4"/>
    <cellStyle name="Moneda 2" xfId="45"/>
    <cellStyle name="Neutral" xfId="8" builtinId="28" customBuiltin="1"/>
    <cellStyle name="Normal" xfId="0" builtinId="0"/>
    <cellStyle name="Normal 2" xfId="44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em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8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169993</xdr:colOff>
      <xdr:row>0</xdr:row>
      <xdr:rowOff>0</xdr:rowOff>
    </xdr:from>
    <xdr:to>
      <xdr:col>0</xdr:col>
      <xdr:colOff>1551420</xdr:colOff>
      <xdr:row>5</xdr:row>
      <xdr:rowOff>131901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FE9ABBEC-22D6-45A7-B9EE-B7CBC94ADD6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69993" y="0"/>
          <a:ext cx="1291780" cy="114043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134471</xdr:colOff>
      <xdr:row>0</xdr:row>
      <xdr:rowOff>44823</xdr:rowOff>
    </xdr:from>
    <xdr:to>
      <xdr:col>0</xdr:col>
      <xdr:colOff>1093693</xdr:colOff>
      <xdr:row>5</xdr:row>
      <xdr:rowOff>71883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4471" y="44823"/>
          <a:ext cx="959222" cy="1027185"/>
        </a:xfrm>
        <a:prstGeom prst="rect">
          <a:avLst/>
        </a:prstGeom>
      </xdr:spPr>
    </xdr:pic>
    <xdr:clientData/>
  </xdr:twoCellAnchor>
  <xdr:twoCellAnchor editAs="oneCell">
    <xdr:from>
      <xdr:col>0</xdr:col>
      <xdr:colOff>134471</xdr:colOff>
      <xdr:row>0</xdr:row>
      <xdr:rowOff>44823</xdr:rowOff>
    </xdr:from>
    <xdr:to>
      <xdr:col>0</xdr:col>
      <xdr:colOff>1093693</xdr:colOff>
      <xdr:row>5</xdr:row>
      <xdr:rowOff>71883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4471" y="44823"/>
          <a:ext cx="959222" cy="1027185"/>
        </a:xfrm>
        <a:prstGeom prst="rect">
          <a:avLst/>
        </a:prstGeom>
      </xdr:spPr>
    </xdr:pic>
    <xdr:clientData/>
  </xdr:twoCellAnchor>
  <xdr:twoCellAnchor editAs="oneCell">
    <xdr:from>
      <xdr:col>0</xdr:col>
      <xdr:colOff>197225</xdr:colOff>
      <xdr:row>0</xdr:row>
      <xdr:rowOff>80681</xdr:rowOff>
    </xdr:from>
    <xdr:to>
      <xdr:col>0</xdr:col>
      <xdr:colOff>1033933</xdr:colOff>
      <xdr:row>5</xdr:row>
      <xdr:rowOff>132080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97225" y="80681"/>
          <a:ext cx="836708" cy="1051524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302631</xdr:colOff>
      <xdr:row>0</xdr:row>
      <xdr:rowOff>142876</xdr:rowOff>
    </xdr:from>
    <xdr:to>
      <xdr:col>1</xdr:col>
      <xdr:colOff>1309211</xdr:colOff>
      <xdr:row>4</xdr:row>
      <xdr:rowOff>166432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17006" y="142876"/>
          <a:ext cx="1006580" cy="86571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246530</xdr:colOff>
      <xdr:row>0</xdr:row>
      <xdr:rowOff>134471</xdr:rowOff>
    </xdr:from>
    <xdr:to>
      <xdr:col>0</xdr:col>
      <xdr:colOff>1494305</xdr:colOff>
      <xdr:row>5</xdr:row>
      <xdr:rowOff>123265</xdr:rowOff>
    </xdr:to>
    <xdr:pic>
      <xdr:nvPicPr>
        <xdr:cNvPr id="2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6530" y="134471"/>
          <a:ext cx="1247775" cy="98891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641350</xdr:colOff>
      <xdr:row>0</xdr:row>
      <xdr:rowOff>186266</xdr:rowOff>
    </xdr:from>
    <xdr:to>
      <xdr:col>1</xdr:col>
      <xdr:colOff>2001472</xdr:colOff>
      <xdr:row>6</xdr:row>
      <xdr:rowOff>159681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55725" y="186266"/>
          <a:ext cx="1345468" cy="1116415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396343</xdr:colOff>
      <xdr:row>0</xdr:row>
      <xdr:rowOff>54980</xdr:rowOff>
    </xdr:from>
    <xdr:to>
      <xdr:col>1</xdr:col>
      <xdr:colOff>1685395</xdr:colOff>
      <xdr:row>6</xdr:row>
      <xdr:rowOff>38980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1618" y="54980"/>
          <a:ext cx="1295402" cy="95555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331694</xdr:colOff>
      <xdr:row>1</xdr:row>
      <xdr:rowOff>123081</xdr:rowOff>
    </xdr:from>
    <xdr:to>
      <xdr:col>1</xdr:col>
      <xdr:colOff>1923306</xdr:colOff>
      <xdr:row>8</xdr:row>
      <xdr:rowOff>47841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6069" y="304056"/>
          <a:ext cx="1591612" cy="1286835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357378</xdr:colOff>
      <xdr:row>0</xdr:row>
      <xdr:rowOff>102575</xdr:rowOff>
    </xdr:from>
    <xdr:to>
      <xdr:col>1</xdr:col>
      <xdr:colOff>1334432</xdr:colOff>
      <xdr:row>5</xdr:row>
      <xdr:rowOff>87432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38378" y="102575"/>
          <a:ext cx="975694" cy="794482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acqueline.solorio/Desktop/JACQUELINE%202021-2024/TARJETAS%20INFORMATIVAS/LDF/Formatos-Ley-Disciplina-Financiera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ORGANISMO, Gobierno del Estado de Querétaro</v>
          </cell>
        </row>
        <row r="7">
          <cell r="C7" t="str">
            <v>ORGANISMO, Gobierno del Estado de Querétaro (a)</v>
          </cell>
        </row>
        <row r="14">
          <cell r="C14" t="str">
            <v>Al 31 de diciembre de 2016 y al 30 de marzo de 2017 (b)</v>
          </cell>
        </row>
        <row r="16">
          <cell r="C16" t="str">
            <v>Del 1 de enero al 30 de marzo de 2017 (b)</v>
          </cell>
        </row>
        <row r="18">
          <cell r="D18" t="str">
            <v>Monto pagado de la inversión al 30 de marzo de 2017 (k)</v>
          </cell>
          <cell r="E18" t="str">
            <v>Monto pagado de la inversión actualizado al 30 de marzo de 2017 (l)</v>
          </cell>
          <cell r="F18" t="str">
            <v>Saldo pendiente por pagar de la inversión al 30 de marzo de 2017 (m = g – l)</v>
          </cell>
        </row>
        <row r="20">
          <cell r="D20" t="str">
            <v>2017 (d)</v>
          </cell>
          <cell r="E20" t="str">
            <v>31 de diciembre de 2016 (e)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76"/>
  <sheetViews>
    <sheetView showGridLines="0" tabSelected="1" zoomScale="85" workbookViewId="0">
      <selection activeCell="A16" sqref="A16"/>
    </sheetView>
  </sheetViews>
  <sheetFormatPr baseColWidth="10" defaultColWidth="12.7109375" defaultRowHeight="15"/>
  <cols>
    <col min="1" max="1" width="63.42578125" customWidth="1"/>
    <col min="2" max="3" width="31.7109375" customWidth="1"/>
    <col min="4" max="4" width="63.42578125" customWidth="1"/>
    <col min="5" max="6" width="31.7109375" customWidth="1"/>
  </cols>
  <sheetData>
    <row r="1" spans="1:6" ht="15.75">
      <c r="A1" s="101" t="s">
        <v>41</v>
      </c>
      <c r="B1" s="101"/>
      <c r="C1" s="101"/>
      <c r="D1" s="101"/>
      <c r="E1" s="101"/>
      <c r="F1" s="101"/>
    </row>
    <row r="2" spans="1:6" ht="15.75">
      <c r="A2" s="101" t="s">
        <v>40</v>
      </c>
      <c r="B2" s="101"/>
      <c r="C2" s="101"/>
      <c r="D2" s="101"/>
      <c r="E2" s="101"/>
      <c r="F2" s="101"/>
    </row>
    <row r="3" spans="1:6" ht="15.75">
      <c r="A3" s="101" t="s">
        <v>39</v>
      </c>
      <c r="B3" s="101"/>
      <c r="C3" s="101"/>
      <c r="D3" s="101"/>
      <c r="E3" s="101"/>
      <c r="F3" s="101"/>
    </row>
    <row r="4" spans="1:6" ht="15.75">
      <c r="A4" s="101" t="s">
        <v>371</v>
      </c>
      <c r="B4" s="101"/>
      <c r="C4" s="101"/>
      <c r="D4" s="101"/>
      <c r="E4" s="101"/>
      <c r="F4" s="101"/>
    </row>
    <row r="5" spans="1:6" ht="15.75">
      <c r="A5" s="101" t="s">
        <v>372</v>
      </c>
      <c r="B5" s="101"/>
      <c r="C5" s="101"/>
      <c r="D5" s="101"/>
      <c r="E5" s="101"/>
      <c r="F5" s="101"/>
    </row>
    <row r="6" spans="1:6" ht="15.75">
      <c r="A6" s="101" t="s">
        <v>0</v>
      </c>
      <c r="B6" s="101"/>
      <c r="C6" s="101"/>
      <c r="D6" s="101"/>
      <c r="E6" s="101"/>
      <c r="F6" s="101"/>
    </row>
    <row r="7" spans="1:6">
      <c r="A7" s="95" t="s">
        <v>1</v>
      </c>
      <c r="B7" s="95" t="s">
        <v>373</v>
      </c>
      <c r="C7" s="95" t="s">
        <v>374</v>
      </c>
      <c r="D7" s="95" t="s">
        <v>375</v>
      </c>
      <c r="E7" s="95" t="s">
        <v>373</v>
      </c>
      <c r="F7" s="95" t="s">
        <v>374</v>
      </c>
    </row>
    <row r="8" spans="1:6">
      <c r="A8" s="96" t="s">
        <v>376</v>
      </c>
      <c r="B8" s="96" t="s">
        <v>377</v>
      </c>
      <c r="C8" s="96" t="s">
        <v>377</v>
      </c>
      <c r="D8" s="96" t="s">
        <v>378</v>
      </c>
      <c r="E8" s="96" t="s">
        <v>377</v>
      </c>
      <c r="F8" s="96" t="s">
        <v>377</v>
      </c>
    </row>
    <row r="9" spans="1:6">
      <c r="A9" t="s">
        <v>379</v>
      </c>
      <c r="B9" t="s">
        <v>377</v>
      </c>
      <c r="C9" t="s">
        <v>377</v>
      </c>
      <c r="D9" t="s">
        <v>380</v>
      </c>
      <c r="E9" t="s">
        <v>377</v>
      </c>
      <c r="F9" t="s">
        <v>377</v>
      </c>
    </row>
    <row r="10" spans="1:6">
      <c r="A10" s="97" t="s">
        <v>381</v>
      </c>
      <c r="B10" s="98">
        <v>773611562.71799994</v>
      </c>
      <c r="C10" s="98">
        <v>419415748.21999997</v>
      </c>
      <c r="D10" t="s">
        <v>382</v>
      </c>
      <c r="E10" s="1">
        <v>16909964.357250001</v>
      </c>
      <c r="F10" s="1">
        <v>54048258.939999998</v>
      </c>
    </row>
    <row r="11" spans="1:6">
      <c r="A11" t="s">
        <v>383</v>
      </c>
      <c r="B11" s="1">
        <v>97000</v>
      </c>
      <c r="C11" s="1">
        <v>158000</v>
      </c>
      <c r="D11" t="s">
        <v>384</v>
      </c>
      <c r="E11" s="1">
        <v>0</v>
      </c>
      <c r="F11" s="1">
        <v>0</v>
      </c>
    </row>
    <row r="12" spans="1:6">
      <c r="A12" t="s">
        <v>385</v>
      </c>
      <c r="B12" s="1">
        <v>771343352.67799997</v>
      </c>
      <c r="C12" s="1">
        <v>419241882.88999999</v>
      </c>
      <c r="D12" t="s">
        <v>386</v>
      </c>
      <c r="E12" s="1">
        <v>6868426.6200000001</v>
      </c>
      <c r="F12" s="1">
        <v>34597939.689999998</v>
      </c>
    </row>
    <row r="13" spans="1:6">
      <c r="A13" t="s">
        <v>387</v>
      </c>
      <c r="B13" s="1">
        <v>0</v>
      </c>
      <c r="C13" s="1">
        <v>0</v>
      </c>
      <c r="D13" t="s">
        <v>388</v>
      </c>
      <c r="E13" s="1">
        <v>0</v>
      </c>
      <c r="F13" s="1">
        <v>0</v>
      </c>
    </row>
    <row r="14" spans="1:6">
      <c r="A14" t="s">
        <v>389</v>
      </c>
      <c r="B14" s="1">
        <v>2171210.04</v>
      </c>
      <c r="C14" s="1">
        <v>15865.33</v>
      </c>
      <c r="D14" t="s">
        <v>390</v>
      </c>
      <c r="E14" s="1">
        <v>0</v>
      </c>
      <c r="F14" s="1">
        <v>0</v>
      </c>
    </row>
    <row r="15" spans="1:6">
      <c r="A15" t="s">
        <v>391</v>
      </c>
      <c r="B15" s="1">
        <v>0</v>
      </c>
      <c r="C15" s="1">
        <v>0</v>
      </c>
      <c r="D15" t="s">
        <v>392</v>
      </c>
      <c r="E15" s="1">
        <v>0</v>
      </c>
      <c r="F15" s="1">
        <v>0</v>
      </c>
    </row>
    <row r="16" spans="1:6">
      <c r="A16" t="s">
        <v>393</v>
      </c>
      <c r="B16" s="1">
        <v>0</v>
      </c>
      <c r="C16" s="1">
        <v>0</v>
      </c>
      <c r="D16" t="s">
        <v>394</v>
      </c>
      <c r="E16" s="1">
        <v>0</v>
      </c>
      <c r="F16" s="1">
        <v>0</v>
      </c>
    </row>
    <row r="17" spans="1:6">
      <c r="A17" t="s">
        <v>395</v>
      </c>
      <c r="B17" s="1">
        <v>0</v>
      </c>
      <c r="C17" s="1">
        <v>0</v>
      </c>
      <c r="D17" t="s">
        <v>396</v>
      </c>
      <c r="E17" s="1">
        <v>9426934.6372500006</v>
      </c>
      <c r="F17" s="1">
        <v>16637036.51</v>
      </c>
    </row>
    <row r="18" spans="1:6">
      <c r="A18" s="97" t="s">
        <v>397</v>
      </c>
      <c r="B18" s="98">
        <v>16165742.369999999</v>
      </c>
      <c r="C18" s="98">
        <v>10476179.16</v>
      </c>
      <c r="D18" t="s">
        <v>398</v>
      </c>
      <c r="E18" s="1">
        <v>0</v>
      </c>
      <c r="F18" s="1">
        <v>0</v>
      </c>
    </row>
    <row r="19" spans="1:6">
      <c r="A19" t="s">
        <v>399</v>
      </c>
      <c r="B19" s="1">
        <v>0</v>
      </c>
      <c r="C19" s="1">
        <v>0</v>
      </c>
      <c r="D19" t="s">
        <v>400</v>
      </c>
      <c r="E19" s="1">
        <v>614603.1</v>
      </c>
      <c r="F19" s="1">
        <v>2813282.74</v>
      </c>
    </row>
    <row r="20" spans="1:6">
      <c r="A20" t="s">
        <v>401</v>
      </c>
      <c r="B20" s="1">
        <v>0</v>
      </c>
      <c r="C20" s="1">
        <v>0</v>
      </c>
      <c r="D20" t="s">
        <v>402</v>
      </c>
      <c r="E20" s="1">
        <v>0</v>
      </c>
      <c r="F20" s="1">
        <v>0</v>
      </c>
    </row>
    <row r="21" spans="1:6">
      <c r="A21" t="s">
        <v>403</v>
      </c>
      <c r="B21" s="1">
        <v>14485053.369999999</v>
      </c>
      <c r="C21" s="1">
        <v>8809290.1600000001</v>
      </c>
      <c r="D21" t="s">
        <v>404</v>
      </c>
      <c r="E21" s="1">
        <v>0</v>
      </c>
      <c r="F21" s="1">
        <v>0</v>
      </c>
    </row>
    <row r="22" spans="1:6">
      <c r="A22" t="s">
        <v>405</v>
      </c>
      <c r="B22" s="1"/>
      <c r="C22" s="1">
        <v>0</v>
      </c>
      <c r="D22" t="s">
        <v>406</v>
      </c>
      <c r="E22" s="1">
        <v>0</v>
      </c>
      <c r="F22" s="1">
        <v>0</v>
      </c>
    </row>
    <row r="23" spans="1:6">
      <c r="A23" t="s">
        <v>407</v>
      </c>
      <c r="B23" s="1">
        <v>50000</v>
      </c>
      <c r="C23" s="1">
        <v>50000</v>
      </c>
      <c r="D23" t="s">
        <v>408</v>
      </c>
      <c r="E23" s="1">
        <v>0</v>
      </c>
      <c r="F23" s="1">
        <v>0</v>
      </c>
    </row>
    <row r="24" spans="1:6">
      <c r="A24" t="s">
        <v>409</v>
      </c>
      <c r="B24" s="1">
        <v>0</v>
      </c>
      <c r="C24" s="1">
        <v>0</v>
      </c>
      <c r="D24" t="s">
        <v>410</v>
      </c>
      <c r="E24" s="1">
        <v>0</v>
      </c>
      <c r="F24" s="1">
        <v>0</v>
      </c>
    </row>
    <row r="25" spans="1:6">
      <c r="A25" t="s">
        <v>411</v>
      </c>
      <c r="B25" s="1">
        <v>1630689</v>
      </c>
      <c r="C25" s="1">
        <v>1616889</v>
      </c>
      <c r="D25" t="s">
        <v>412</v>
      </c>
      <c r="E25" s="1">
        <v>0</v>
      </c>
      <c r="F25" s="1">
        <v>0</v>
      </c>
    </row>
    <row r="26" spans="1:6">
      <c r="A26" s="97" t="s">
        <v>413</v>
      </c>
      <c r="B26" s="98">
        <v>12675767.516476801</v>
      </c>
      <c r="C26" s="98">
        <v>20683495.579999998</v>
      </c>
      <c r="D26" t="s">
        <v>414</v>
      </c>
      <c r="E26" s="1">
        <v>0</v>
      </c>
      <c r="F26" s="1">
        <v>0</v>
      </c>
    </row>
    <row r="27" spans="1:6">
      <c r="A27" t="s">
        <v>415</v>
      </c>
      <c r="B27" s="1">
        <v>0</v>
      </c>
      <c r="C27" s="1">
        <v>0</v>
      </c>
      <c r="D27" t="s">
        <v>416</v>
      </c>
      <c r="E27" s="1">
        <v>0</v>
      </c>
      <c r="F27" s="1">
        <v>0</v>
      </c>
    </row>
    <row r="28" spans="1:6">
      <c r="A28" t="s">
        <v>417</v>
      </c>
      <c r="B28" s="1">
        <v>0</v>
      </c>
      <c r="C28" s="1">
        <v>0</v>
      </c>
      <c r="D28" t="s">
        <v>418</v>
      </c>
      <c r="E28" s="1">
        <v>0</v>
      </c>
      <c r="F28" s="1">
        <v>0</v>
      </c>
    </row>
    <row r="29" spans="1:6">
      <c r="A29" t="s">
        <v>419</v>
      </c>
      <c r="B29" s="1">
        <v>0</v>
      </c>
      <c r="C29" s="1">
        <v>0</v>
      </c>
      <c r="D29" t="s">
        <v>420</v>
      </c>
      <c r="E29" s="1">
        <v>0</v>
      </c>
      <c r="F29" s="1">
        <v>0</v>
      </c>
    </row>
    <row r="30" spans="1:6">
      <c r="A30" t="s">
        <v>421</v>
      </c>
      <c r="B30" s="1">
        <v>12675767.516476801</v>
      </c>
      <c r="C30" s="1">
        <v>20683495.579999998</v>
      </c>
      <c r="D30" t="s">
        <v>422</v>
      </c>
      <c r="E30" s="1">
        <v>0</v>
      </c>
      <c r="F30" s="1">
        <v>0</v>
      </c>
    </row>
    <row r="31" spans="1:6">
      <c r="A31" t="s">
        <v>423</v>
      </c>
      <c r="B31" s="1">
        <v>0</v>
      </c>
      <c r="C31" s="1">
        <v>0</v>
      </c>
      <c r="D31" t="s">
        <v>424</v>
      </c>
      <c r="E31" s="1">
        <v>0</v>
      </c>
      <c r="F31" s="1">
        <v>0</v>
      </c>
    </row>
    <row r="32" spans="1:6">
      <c r="A32" s="97" t="s">
        <v>425</v>
      </c>
      <c r="B32" s="98">
        <v>0</v>
      </c>
      <c r="C32" s="98">
        <v>0</v>
      </c>
      <c r="D32" t="s">
        <v>426</v>
      </c>
      <c r="E32" s="1">
        <v>0</v>
      </c>
      <c r="F32" s="1">
        <v>0</v>
      </c>
    </row>
    <row r="33" spans="1:6">
      <c r="A33" t="s">
        <v>427</v>
      </c>
      <c r="B33" s="1">
        <v>0</v>
      </c>
      <c r="C33" s="1">
        <v>0</v>
      </c>
      <c r="D33" t="s">
        <v>428</v>
      </c>
      <c r="E33" s="1">
        <v>0</v>
      </c>
      <c r="F33" s="1">
        <v>0</v>
      </c>
    </row>
    <row r="34" spans="1:6">
      <c r="A34" t="s">
        <v>429</v>
      </c>
      <c r="B34" s="1">
        <v>0</v>
      </c>
      <c r="C34" s="1">
        <v>0</v>
      </c>
      <c r="D34" t="s">
        <v>430</v>
      </c>
      <c r="E34" s="1">
        <v>0</v>
      </c>
      <c r="F34" s="1">
        <v>0</v>
      </c>
    </row>
    <row r="35" spans="1:6">
      <c r="A35" t="s">
        <v>431</v>
      </c>
      <c r="B35" s="1">
        <v>0</v>
      </c>
      <c r="C35" s="1">
        <v>0</v>
      </c>
      <c r="D35" t="s">
        <v>432</v>
      </c>
      <c r="E35" s="1">
        <v>0</v>
      </c>
      <c r="F35" s="1">
        <v>0</v>
      </c>
    </row>
    <row r="36" spans="1:6">
      <c r="A36" t="s">
        <v>433</v>
      </c>
      <c r="B36" s="1">
        <v>0</v>
      </c>
      <c r="C36" s="1">
        <v>0</v>
      </c>
      <c r="D36" t="s">
        <v>434</v>
      </c>
      <c r="E36" s="1">
        <v>0</v>
      </c>
      <c r="F36" s="1">
        <v>0</v>
      </c>
    </row>
    <row r="37" spans="1:6">
      <c r="A37" t="s">
        <v>435</v>
      </c>
      <c r="B37" s="1">
        <v>0</v>
      </c>
      <c r="C37" s="1">
        <v>0</v>
      </c>
      <c r="D37" t="s">
        <v>436</v>
      </c>
      <c r="E37" s="1">
        <v>0</v>
      </c>
      <c r="F37" s="1">
        <v>0</v>
      </c>
    </row>
    <row r="38" spans="1:6">
      <c r="A38" t="s">
        <v>437</v>
      </c>
      <c r="B38" s="1">
        <v>0</v>
      </c>
      <c r="C38" s="1">
        <v>0</v>
      </c>
      <c r="D38" t="s">
        <v>438</v>
      </c>
      <c r="E38" s="1">
        <v>0</v>
      </c>
      <c r="F38" s="1">
        <v>0</v>
      </c>
    </row>
    <row r="39" spans="1:6">
      <c r="A39" t="s">
        <v>439</v>
      </c>
      <c r="B39" s="1">
        <v>0</v>
      </c>
      <c r="C39" s="1">
        <v>0</v>
      </c>
      <c r="D39" t="s">
        <v>440</v>
      </c>
      <c r="E39" s="1">
        <v>42450062.651999995</v>
      </c>
      <c r="F39" s="1">
        <v>11254334.91</v>
      </c>
    </row>
    <row r="40" spans="1:6">
      <c r="A40" t="s">
        <v>441</v>
      </c>
      <c r="B40" s="1">
        <v>0</v>
      </c>
      <c r="C40" s="1">
        <v>0</v>
      </c>
      <c r="D40" t="s">
        <v>442</v>
      </c>
      <c r="E40" s="1">
        <v>175104.4</v>
      </c>
      <c r="F40" s="1">
        <v>172070.39999999999</v>
      </c>
    </row>
    <row r="41" spans="1:6">
      <c r="A41" t="s">
        <v>443</v>
      </c>
      <c r="B41" s="1">
        <v>0</v>
      </c>
      <c r="C41" s="1">
        <v>0</v>
      </c>
      <c r="D41" t="s">
        <v>444</v>
      </c>
      <c r="E41" s="1">
        <v>0</v>
      </c>
      <c r="F41" s="1">
        <v>0</v>
      </c>
    </row>
    <row r="42" spans="1:6">
      <c r="A42" s="97" t="s">
        <v>445</v>
      </c>
      <c r="B42" s="98">
        <v>3913557</v>
      </c>
      <c r="C42" s="98">
        <v>3913557</v>
      </c>
      <c r="D42" t="s">
        <v>446</v>
      </c>
      <c r="E42" s="1">
        <v>42274958.251999997</v>
      </c>
      <c r="F42" s="1">
        <v>11082264.51</v>
      </c>
    </row>
    <row r="43" spans="1:6">
      <c r="A43" t="s">
        <v>447</v>
      </c>
      <c r="B43" s="1">
        <v>0</v>
      </c>
      <c r="C43" s="1">
        <v>0</v>
      </c>
      <c r="D43" t="s">
        <v>448</v>
      </c>
      <c r="E43" s="1">
        <v>1634310.33</v>
      </c>
      <c r="F43" s="1">
        <v>913033.86</v>
      </c>
    </row>
    <row r="44" spans="1:6">
      <c r="A44" t="s">
        <v>449</v>
      </c>
      <c r="B44" s="1">
        <v>0</v>
      </c>
      <c r="C44" s="1">
        <v>0</v>
      </c>
      <c r="D44" t="s">
        <v>450</v>
      </c>
      <c r="E44" s="1">
        <v>1634310.33</v>
      </c>
      <c r="F44" s="1">
        <v>913033.86</v>
      </c>
    </row>
    <row r="45" spans="1:6">
      <c r="A45" t="s">
        <v>451</v>
      </c>
      <c r="B45" s="1">
        <v>3913557</v>
      </c>
      <c r="C45" s="1">
        <v>3913557</v>
      </c>
      <c r="D45" t="s">
        <v>452</v>
      </c>
      <c r="E45" s="1">
        <v>0</v>
      </c>
      <c r="F45" s="1">
        <v>0</v>
      </c>
    </row>
    <row r="46" spans="1:6">
      <c r="A46" t="s">
        <v>453</v>
      </c>
      <c r="B46" s="1">
        <v>0</v>
      </c>
      <c r="C46" s="1">
        <v>0</v>
      </c>
      <c r="D46" t="s">
        <v>454</v>
      </c>
      <c r="E46" s="1">
        <v>0</v>
      </c>
      <c r="F46" s="1">
        <v>0</v>
      </c>
    </row>
    <row r="47" spans="1:6">
      <c r="A47" t="s">
        <v>455</v>
      </c>
      <c r="B47" s="1">
        <v>3432922206.247529</v>
      </c>
      <c r="C47" s="1">
        <v>454488979.95999998</v>
      </c>
      <c r="D47" t="s">
        <v>456</v>
      </c>
      <c r="E47" s="1">
        <v>60994337.341876797</v>
      </c>
      <c r="F47" s="1">
        <v>66215627.710000001</v>
      </c>
    </row>
    <row r="48" spans="1:6">
      <c r="A48" t="s">
        <v>457</v>
      </c>
      <c r="B48" t="s">
        <v>377</v>
      </c>
      <c r="C48" t="s">
        <v>377</v>
      </c>
      <c r="D48" t="s">
        <v>458</v>
      </c>
      <c r="E48" t="s">
        <v>377</v>
      </c>
      <c r="F48" t="s">
        <v>377</v>
      </c>
    </row>
    <row r="49" spans="1:6">
      <c r="A49" t="s">
        <v>459</v>
      </c>
      <c r="B49" s="1">
        <v>30733167.079999998</v>
      </c>
      <c r="C49" s="1">
        <v>30733167.079999998</v>
      </c>
      <c r="D49" t="s">
        <v>460</v>
      </c>
      <c r="E49" s="1"/>
      <c r="F49" s="1">
        <v>0</v>
      </c>
    </row>
    <row r="50" spans="1:6">
      <c r="A50" t="s">
        <v>461</v>
      </c>
      <c r="B50" s="1">
        <v>2667719.35</v>
      </c>
      <c r="C50" s="1">
        <v>2667719.35</v>
      </c>
      <c r="D50" t="s">
        <v>462</v>
      </c>
      <c r="E50" s="1">
        <v>0</v>
      </c>
      <c r="F50" s="1">
        <v>0</v>
      </c>
    </row>
    <row r="51" spans="1:6">
      <c r="A51" t="s">
        <v>463</v>
      </c>
      <c r="B51" s="1">
        <v>3254928552.7800002</v>
      </c>
      <c r="C51" s="1">
        <v>3000987864.6999998</v>
      </c>
      <c r="D51" t="s">
        <v>464</v>
      </c>
      <c r="E51" s="1">
        <v>0</v>
      </c>
      <c r="F51" s="1">
        <v>0</v>
      </c>
    </row>
    <row r="52" spans="1:6">
      <c r="A52" t="s">
        <v>465</v>
      </c>
      <c r="B52" s="1">
        <v>436846637.63010401</v>
      </c>
      <c r="C52" s="1">
        <v>436914515.68000001</v>
      </c>
      <c r="D52" t="s">
        <v>466</v>
      </c>
      <c r="E52" s="1">
        <v>0</v>
      </c>
      <c r="F52" s="1">
        <v>0</v>
      </c>
    </row>
    <row r="53" spans="1:6">
      <c r="A53" t="s">
        <v>467</v>
      </c>
      <c r="B53" s="1">
        <v>86855089.840000004</v>
      </c>
      <c r="C53" s="1">
        <v>86522169.840000004</v>
      </c>
      <c r="D53" t="s">
        <v>468</v>
      </c>
      <c r="E53" s="1">
        <v>0</v>
      </c>
      <c r="F53" s="1">
        <v>0</v>
      </c>
    </row>
    <row r="54" spans="1:6">
      <c r="A54" t="s">
        <v>469</v>
      </c>
      <c r="B54" s="1">
        <v>-392263482.03727102</v>
      </c>
      <c r="C54" s="1">
        <v>-378659274.06999999</v>
      </c>
      <c r="D54" t="s">
        <v>470</v>
      </c>
      <c r="E54" s="1">
        <v>0</v>
      </c>
      <c r="F54" s="1">
        <v>0</v>
      </c>
    </row>
    <row r="55" spans="1:6">
      <c r="A55" t="s">
        <v>471</v>
      </c>
      <c r="B55" s="1">
        <v>0</v>
      </c>
      <c r="C55" s="1">
        <v>0</v>
      </c>
      <c r="D55" t="s">
        <v>472</v>
      </c>
      <c r="E55" s="1">
        <v>0</v>
      </c>
      <c r="F55" s="1">
        <v>0</v>
      </c>
    </row>
    <row r="56" spans="1:6">
      <c r="A56" t="s">
        <v>473</v>
      </c>
      <c r="B56" s="1">
        <v>0</v>
      </c>
      <c r="C56" s="1">
        <v>0</v>
      </c>
      <c r="D56" t="s">
        <v>474</v>
      </c>
      <c r="E56" s="1">
        <v>60994337.341876797</v>
      </c>
      <c r="F56" s="1">
        <v>66215627.710000001</v>
      </c>
    </row>
    <row r="57" spans="1:6">
      <c r="A57" t="s">
        <v>475</v>
      </c>
      <c r="B57" s="1">
        <v>13154521.604696</v>
      </c>
      <c r="C57" s="1">
        <v>13154521.6</v>
      </c>
      <c r="D57" t="s">
        <v>476</v>
      </c>
      <c r="E57" t="s">
        <v>377</v>
      </c>
      <c r="F57" t="s">
        <v>377</v>
      </c>
    </row>
    <row r="58" spans="1:6">
      <c r="A58" s="97" t="s">
        <v>477</v>
      </c>
      <c r="B58" s="98">
        <v>3432922206.247529</v>
      </c>
      <c r="C58" s="98">
        <v>3192320684.1799998</v>
      </c>
      <c r="D58" t="s">
        <v>478</v>
      </c>
      <c r="E58" s="1">
        <v>1714711554.5500002</v>
      </c>
      <c r="F58" s="1">
        <v>1505375256.5</v>
      </c>
    </row>
    <row r="59" spans="1:6">
      <c r="A59" t="s">
        <v>479</v>
      </c>
      <c r="B59" s="1">
        <v>6865844412.4950581</v>
      </c>
      <c r="C59" s="1">
        <v>3646809664.1399999</v>
      </c>
      <c r="D59" t="s">
        <v>480</v>
      </c>
      <c r="E59" s="1">
        <v>2432632.38</v>
      </c>
      <c r="F59" s="1">
        <v>2432632.38</v>
      </c>
    </row>
    <row r="60" spans="1:6">
      <c r="D60" t="s">
        <v>481</v>
      </c>
      <c r="E60" s="1">
        <v>1704675722.1700001</v>
      </c>
      <c r="F60" s="1">
        <v>1495339424.1199999</v>
      </c>
    </row>
    <row r="61" spans="1:6">
      <c r="D61" t="s">
        <v>482</v>
      </c>
      <c r="E61" s="1">
        <v>7603200</v>
      </c>
      <c r="F61" s="1">
        <v>7603200</v>
      </c>
    </row>
    <row r="62" spans="1:6">
      <c r="D62" t="s">
        <v>483</v>
      </c>
      <c r="E62" s="1">
        <v>2463582943.9555235</v>
      </c>
      <c r="F62" s="1">
        <v>2075218779.9300001</v>
      </c>
    </row>
    <row r="63" spans="1:6">
      <c r="D63" t="s">
        <v>484</v>
      </c>
      <c r="E63" s="99">
        <v>385307857.52917337</v>
      </c>
      <c r="F63" s="1">
        <v>-32625119.260000002</v>
      </c>
    </row>
    <row r="64" spans="1:6">
      <c r="D64" t="s">
        <v>485</v>
      </c>
      <c r="E64" s="1">
        <v>1905373742.6263499</v>
      </c>
      <c r="F64" s="1">
        <v>1934942555.3900001</v>
      </c>
    </row>
    <row r="65" spans="1:6">
      <c r="D65" t="s">
        <v>486</v>
      </c>
      <c r="E65" s="1">
        <v>172901343.80000001</v>
      </c>
      <c r="F65" s="1">
        <v>172901343.80000001</v>
      </c>
    </row>
    <row r="66" spans="1:6">
      <c r="D66" t="s">
        <v>487</v>
      </c>
      <c r="E66" s="1">
        <v>0</v>
      </c>
      <c r="F66" s="1">
        <v>0</v>
      </c>
    </row>
    <row r="67" spans="1:6">
      <c r="D67" t="s">
        <v>488</v>
      </c>
      <c r="E67" s="1">
        <v>0</v>
      </c>
      <c r="F67" s="1">
        <v>0</v>
      </c>
    </row>
    <row r="68" spans="1:6">
      <c r="D68" t="s">
        <v>489</v>
      </c>
      <c r="E68" s="1">
        <v>0</v>
      </c>
      <c r="F68" s="1">
        <v>0</v>
      </c>
    </row>
    <row r="69" spans="1:6">
      <c r="D69" t="s">
        <v>490</v>
      </c>
      <c r="E69" s="1">
        <v>0</v>
      </c>
      <c r="F69" s="1">
        <v>0</v>
      </c>
    </row>
    <row r="70" spans="1:6">
      <c r="D70" t="s">
        <v>491</v>
      </c>
      <c r="E70" s="1">
        <v>0</v>
      </c>
      <c r="F70" s="1">
        <v>0</v>
      </c>
    </row>
    <row r="71" spans="1:6">
      <c r="D71" t="s">
        <v>492</v>
      </c>
      <c r="E71" s="1">
        <v>4178294498.5055237</v>
      </c>
      <c r="F71" s="1">
        <v>3580594036.4299998</v>
      </c>
    </row>
    <row r="72" spans="1:6">
      <c r="D72" t="s">
        <v>493</v>
      </c>
      <c r="E72" s="1">
        <v>4239288835.8474007</v>
      </c>
      <c r="F72" s="1">
        <v>3646809664.1399999</v>
      </c>
    </row>
    <row r="76" spans="1:6" ht="4.1500000000000004" customHeight="1">
      <c r="A76" s="100"/>
      <c r="B76" s="100"/>
      <c r="C76" s="100"/>
      <c r="D76" s="100"/>
      <c r="E76" s="100"/>
      <c r="F76" s="100"/>
    </row>
  </sheetData>
  <mergeCells count="7">
    <mergeCell ref="A76:F76"/>
    <mergeCell ref="A1:F1"/>
    <mergeCell ref="A2:F2"/>
    <mergeCell ref="A3:F3"/>
    <mergeCell ref="A4:F4"/>
    <mergeCell ref="A5:F5"/>
    <mergeCell ref="A6:F6"/>
  </mergeCells>
  <printOptions horizontalCentered="1" verticalCentered="1"/>
  <pageMargins left="0.31496062992125984" right="0.31496062992125984" top="0.35433070866141736" bottom="0.35433070866141736" header="0.11811023622047245" footer="0.11811023622047245"/>
  <pageSetup scale="49" orientation="landscape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40"/>
  <sheetViews>
    <sheetView showGridLines="0" view="pageBreakPreview" zoomScale="60" zoomScaleNormal="85" workbookViewId="0">
      <selection activeCell="B14" sqref="B14"/>
    </sheetView>
  </sheetViews>
  <sheetFormatPr baseColWidth="10" defaultColWidth="11.140625" defaultRowHeight="15" customHeight="1"/>
  <cols>
    <col min="1" max="1" width="55.5703125" customWidth="1"/>
    <col min="2" max="8" width="22.28515625" customWidth="1"/>
  </cols>
  <sheetData>
    <row r="1" spans="1:8" ht="15.75">
      <c r="A1" s="104" t="s">
        <v>41</v>
      </c>
      <c r="B1" s="104"/>
      <c r="C1" s="104"/>
      <c r="D1" s="104"/>
      <c r="E1" s="104"/>
      <c r="F1" s="104"/>
      <c r="G1" s="104"/>
      <c r="H1" s="104"/>
    </row>
    <row r="2" spans="1:8" ht="15.75">
      <c r="A2" s="104" t="s">
        <v>40</v>
      </c>
      <c r="B2" s="104"/>
      <c r="C2" s="104"/>
      <c r="D2" s="104"/>
      <c r="E2" s="104"/>
      <c r="F2" s="104"/>
      <c r="G2" s="104"/>
      <c r="H2" s="104"/>
    </row>
    <row r="3" spans="1:8" ht="15.75">
      <c r="A3" s="104" t="s">
        <v>39</v>
      </c>
      <c r="B3" s="104"/>
      <c r="C3" s="104"/>
      <c r="D3" s="104"/>
      <c r="E3" s="104"/>
      <c r="F3" s="104"/>
      <c r="G3" s="104"/>
      <c r="H3" s="104"/>
    </row>
    <row r="4" spans="1:8" ht="15.75">
      <c r="A4" s="104" t="s">
        <v>38</v>
      </c>
      <c r="B4" s="104"/>
      <c r="C4" s="104"/>
      <c r="D4" s="104"/>
      <c r="E4" s="104"/>
      <c r="F4" s="104"/>
      <c r="G4" s="104"/>
      <c r="H4" s="104"/>
    </row>
    <row r="5" spans="1:8" ht="15.75">
      <c r="A5" s="104" t="s">
        <v>334</v>
      </c>
      <c r="B5" s="104"/>
      <c r="C5" s="104"/>
      <c r="D5" s="104"/>
      <c r="E5" s="104"/>
      <c r="F5" s="104"/>
      <c r="G5" s="104"/>
      <c r="H5" s="104"/>
    </row>
    <row r="6" spans="1:8" ht="15.75">
      <c r="A6" s="104" t="s">
        <v>0</v>
      </c>
      <c r="B6" s="104"/>
      <c r="C6" s="104"/>
      <c r="D6" s="104"/>
      <c r="E6" s="104"/>
      <c r="F6" s="104"/>
      <c r="G6" s="104"/>
      <c r="H6" s="104"/>
    </row>
    <row r="7" spans="1:8" ht="51.75">
      <c r="A7" s="33" t="s">
        <v>37</v>
      </c>
      <c r="B7" s="33" t="s">
        <v>335</v>
      </c>
      <c r="C7" s="33" t="s">
        <v>36</v>
      </c>
      <c r="D7" s="33" t="s">
        <v>35</v>
      </c>
      <c r="E7" s="33" t="s">
        <v>34</v>
      </c>
      <c r="F7" s="33" t="s">
        <v>33</v>
      </c>
      <c r="G7" s="33" t="s">
        <v>32</v>
      </c>
      <c r="H7" s="33" t="s">
        <v>31</v>
      </c>
    </row>
    <row r="8" spans="1:8">
      <c r="A8" t="s">
        <v>30</v>
      </c>
      <c r="B8" s="2">
        <v>0</v>
      </c>
      <c r="C8" s="6">
        <v>0</v>
      </c>
      <c r="D8" s="6">
        <v>0</v>
      </c>
      <c r="E8" s="6">
        <v>0</v>
      </c>
      <c r="F8" s="2">
        <v>0</v>
      </c>
      <c r="G8" s="2">
        <v>0</v>
      </c>
      <c r="H8" s="6">
        <v>0</v>
      </c>
    </row>
    <row r="9" spans="1:8">
      <c r="A9" t="s">
        <v>29</v>
      </c>
      <c r="B9" s="2">
        <v>0</v>
      </c>
      <c r="C9" s="6">
        <v>0</v>
      </c>
      <c r="D9" s="6">
        <v>0</v>
      </c>
      <c r="E9" s="6">
        <v>0</v>
      </c>
      <c r="F9" s="2">
        <v>0</v>
      </c>
      <c r="G9" s="2">
        <v>0</v>
      </c>
      <c r="H9" s="6">
        <v>0</v>
      </c>
    </row>
    <row r="10" spans="1:8">
      <c r="A10" t="s">
        <v>28</v>
      </c>
      <c r="B10" s="2">
        <v>0</v>
      </c>
      <c r="C10" s="6">
        <v>0</v>
      </c>
      <c r="D10" s="6">
        <v>0</v>
      </c>
      <c r="E10" s="6">
        <v>0</v>
      </c>
      <c r="F10" s="2">
        <v>0</v>
      </c>
      <c r="G10" s="2">
        <v>0</v>
      </c>
      <c r="H10" s="6">
        <v>0</v>
      </c>
    </row>
    <row r="11" spans="1:8">
      <c r="A11" t="s">
        <v>27</v>
      </c>
      <c r="B11" s="6">
        <v>0</v>
      </c>
      <c r="C11" s="6">
        <v>0</v>
      </c>
      <c r="D11" s="6">
        <v>0</v>
      </c>
      <c r="E11" s="6">
        <v>0</v>
      </c>
      <c r="F11" s="6">
        <v>0</v>
      </c>
      <c r="G11" s="6">
        <v>0</v>
      </c>
      <c r="H11" s="6">
        <v>0</v>
      </c>
    </row>
    <row r="12" spans="1:8">
      <c r="A12" t="s">
        <v>26</v>
      </c>
      <c r="B12" s="6">
        <v>0</v>
      </c>
      <c r="C12" s="6">
        <v>0</v>
      </c>
      <c r="D12" s="6">
        <v>0</v>
      </c>
      <c r="E12" s="6">
        <v>0</v>
      </c>
      <c r="F12" s="6">
        <v>0</v>
      </c>
      <c r="G12" s="6">
        <v>0</v>
      </c>
      <c r="H12" s="6">
        <v>0</v>
      </c>
    </row>
    <row r="13" spans="1:8">
      <c r="A13" t="s">
        <v>25</v>
      </c>
      <c r="B13" s="2">
        <v>0</v>
      </c>
      <c r="C13" s="6">
        <v>0</v>
      </c>
      <c r="D13" s="6">
        <v>0</v>
      </c>
      <c r="E13" s="6">
        <v>0</v>
      </c>
      <c r="F13" s="2">
        <v>0</v>
      </c>
      <c r="G13" s="6">
        <v>0</v>
      </c>
      <c r="H13" s="6">
        <v>0</v>
      </c>
    </row>
    <row r="14" spans="1:8">
      <c r="A14" t="s">
        <v>24</v>
      </c>
      <c r="B14" s="2">
        <v>0</v>
      </c>
      <c r="C14" s="6">
        <v>0</v>
      </c>
      <c r="D14" s="6">
        <v>0</v>
      </c>
      <c r="E14" s="6">
        <v>0</v>
      </c>
      <c r="F14" s="2">
        <v>0</v>
      </c>
      <c r="G14" s="6">
        <v>0</v>
      </c>
      <c r="H14" s="6">
        <v>0</v>
      </c>
    </row>
    <row r="15" spans="1:8">
      <c r="A15" t="s">
        <v>23</v>
      </c>
      <c r="B15" s="6">
        <v>0</v>
      </c>
      <c r="C15" s="6">
        <v>0</v>
      </c>
      <c r="D15" s="6">
        <v>0</v>
      </c>
      <c r="E15" s="6">
        <v>0</v>
      </c>
      <c r="F15" s="6">
        <v>0</v>
      </c>
      <c r="G15" s="6">
        <v>0</v>
      </c>
      <c r="H15" s="6">
        <v>0</v>
      </c>
    </row>
    <row r="16" spans="1:8">
      <c r="A16" t="s">
        <v>22</v>
      </c>
      <c r="B16" s="6">
        <v>0</v>
      </c>
      <c r="C16" s="6">
        <v>0</v>
      </c>
      <c r="D16" s="6">
        <v>0</v>
      </c>
      <c r="E16" s="6">
        <v>0</v>
      </c>
      <c r="F16" s="6">
        <v>0</v>
      </c>
      <c r="G16" s="6">
        <v>0</v>
      </c>
      <c r="H16" s="6">
        <v>0</v>
      </c>
    </row>
    <row r="17" spans="1:8">
      <c r="A17" t="s">
        <v>21</v>
      </c>
      <c r="B17" s="2">
        <v>66215627.710000001</v>
      </c>
      <c r="C17" s="6">
        <v>0</v>
      </c>
      <c r="D17" s="2">
        <v>0</v>
      </c>
      <c r="E17" s="6">
        <v>0</v>
      </c>
      <c r="F17" s="2">
        <v>66215627.710000001</v>
      </c>
      <c r="G17" s="6">
        <v>0</v>
      </c>
      <c r="H17" s="6">
        <v>0</v>
      </c>
    </row>
    <row r="18" spans="1:8">
      <c r="A18" t="s">
        <v>20</v>
      </c>
      <c r="B18" s="2">
        <v>66215627.710000001</v>
      </c>
      <c r="C18" s="6">
        <v>0</v>
      </c>
      <c r="D18" s="6">
        <v>0</v>
      </c>
      <c r="E18" s="6">
        <v>0</v>
      </c>
      <c r="F18" s="2">
        <v>66215627.710000001</v>
      </c>
      <c r="G18" s="2"/>
      <c r="H18" s="6">
        <v>0</v>
      </c>
    </row>
    <row r="19" spans="1:8">
      <c r="A19" t="s">
        <v>19</v>
      </c>
      <c r="B19" s="6">
        <v>0</v>
      </c>
      <c r="C19" s="6">
        <v>0</v>
      </c>
      <c r="D19" s="6">
        <v>0</v>
      </c>
      <c r="E19" s="6">
        <v>0</v>
      </c>
      <c r="F19" s="6">
        <v>0</v>
      </c>
      <c r="G19" s="6">
        <v>0</v>
      </c>
      <c r="H19" s="6">
        <v>0</v>
      </c>
    </row>
    <row r="20" spans="1:8">
      <c r="A20" t="s">
        <v>18</v>
      </c>
      <c r="B20" s="6">
        <v>0</v>
      </c>
      <c r="C20" s="6">
        <v>0</v>
      </c>
      <c r="D20" s="6">
        <v>0</v>
      </c>
      <c r="E20" s="6">
        <v>0</v>
      </c>
      <c r="F20" s="6">
        <v>0</v>
      </c>
      <c r="G20" s="6">
        <v>0</v>
      </c>
      <c r="H20" s="6">
        <v>0</v>
      </c>
    </row>
    <row r="21" spans="1:8">
      <c r="A21" t="s">
        <v>17</v>
      </c>
      <c r="B21" s="6">
        <v>0</v>
      </c>
      <c r="C21" s="6">
        <v>0</v>
      </c>
      <c r="D21" s="6">
        <v>0</v>
      </c>
      <c r="E21" s="6">
        <v>0</v>
      </c>
      <c r="F21" s="6">
        <v>0</v>
      </c>
      <c r="G21" s="6">
        <v>0</v>
      </c>
      <c r="H21" s="6">
        <v>0</v>
      </c>
    </row>
    <row r="22" spans="1:8">
      <c r="A22" t="s">
        <v>16</v>
      </c>
      <c r="B22" s="6">
        <v>0</v>
      </c>
      <c r="C22" s="6">
        <v>0</v>
      </c>
      <c r="D22" s="6">
        <v>0</v>
      </c>
      <c r="E22" s="6">
        <v>0</v>
      </c>
      <c r="F22" s="6">
        <v>0</v>
      </c>
      <c r="G22" s="6">
        <v>0</v>
      </c>
      <c r="H22" s="6">
        <v>0</v>
      </c>
    </row>
    <row r="23" spans="1:8">
      <c r="A23" t="s">
        <v>15</v>
      </c>
      <c r="B23" s="6">
        <v>0</v>
      </c>
      <c r="C23" s="6">
        <v>0</v>
      </c>
      <c r="D23" s="6">
        <v>0</v>
      </c>
      <c r="E23" s="6">
        <v>0</v>
      </c>
      <c r="F23" s="6">
        <v>0</v>
      </c>
      <c r="G23" s="6">
        <v>0</v>
      </c>
      <c r="H23" s="6">
        <v>0</v>
      </c>
    </row>
    <row r="24" spans="1:8">
      <c r="A24" t="s">
        <v>14</v>
      </c>
      <c r="B24" s="6">
        <v>0</v>
      </c>
      <c r="C24" s="6">
        <v>0</v>
      </c>
      <c r="D24" s="6">
        <v>0</v>
      </c>
      <c r="E24" s="6">
        <v>0</v>
      </c>
      <c r="F24" s="6">
        <v>0</v>
      </c>
      <c r="G24" s="6">
        <v>0</v>
      </c>
      <c r="H24" s="6">
        <v>0</v>
      </c>
    </row>
    <row r="25" spans="1:8">
      <c r="A25" t="s">
        <v>13</v>
      </c>
      <c r="B25" s="6">
        <v>0</v>
      </c>
      <c r="C25" s="6">
        <v>0</v>
      </c>
      <c r="D25" s="6">
        <v>0</v>
      </c>
      <c r="E25" s="6">
        <v>0</v>
      </c>
      <c r="F25" s="6">
        <v>0</v>
      </c>
      <c r="G25" s="6">
        <v>0</v>
      </c>
      <c r="H25" s="6">
        <v>0</v>
      </c>
    </row>
    <row r="26" spans="1:8">
      <c r="A26" t="s">
        <v>12</v>
      </c>
      <c r="B26" s="6">
        <v>0</v>
      </c>
      <c r="C26" s="6">
        <v>0</v>
      </c>
      <c r="D26" s="6">
        <v>0</v>
      </c>
      <c r="E26" s="6">
        <v>0</v>
      </c>
      <c r="F26" s="6">
        <v>0</v>
      </c>
      <c r="G26" s="6">
        <v>0</v>
      </c>
      <c r="H26" s="6">
        <v>0</v>
      </c>
    </row>
    <row r="28" spans="1:8" ht="3.95" customHeight="1">
      <c r="A28" s="103"/>
      <c r="B28" s="103"/>
      <c r="C28" s="103"/>
      <c r="D28" s="103"/>
      <c r="E28" s="103"/>
      <c r="F28" s="103"/>
      <c r="G28" s="103"/>
      <c r="H28" s="103"/>
    </row>
    <row r="31" spans="1:8">
      <c r="A31" s="33" t="s">
        <v>11</v>
      </c>
      <c r="B31" s="105" t="s">
        <v>10</v>
      </c>
      <c r="C31" s="105"/>
      <c r="D31" s="33" t="s">
        <v>9</v>
      </c>
      <c r="E31" s="33" t="s">
        <v>8</v>
      </c>
      <c r="F31" s="105" t="s">
        <v>7</v>
      </c>
      <c r="G31" s="105"/>
      <c r="H31" s="33" t="s">
        <v>6</v>
      </c>
    </row>
    <row r="32" spans="1:8">
      <c r="A32" t="s">
        <v>5</v>
      </c>
      <c r="B32" s="102">
        <v>0</v>
      </c>
      <c r="C32" s="102"/>
      <c r="D32" s="7">
        <v>0</v>
      </c>
      <c r="E32" s="7">
        <v>0</v>
      </c>
      <c r="F32" s="102">
        <v>0</v>
      </c>
      <c r="G32" s="102"/>
      <c r="H32" s="7">
        <v>0</v>
      </c>
    </row>
    <row r="33" spans="1:8">
      <c r="A33" t="s">
        <v>4</v>
      </c>
      <c r="B33" s="102">
        <v>0</v>
      </c>
      <c r="C33" s="102"/>
      <c r="D33" s="7">
        <v>0</v>
      </c>
      <c r="E33" s="8">
        <v>0</v>
      </c>
      <c r="F33" s="102">
        <v>0</v>
      </c>
      <c r="G33" s="102"/>
      <c r="H33" s="7">
        <v>0</v>
      </c>
    </row>
    <row r="34" spans="1:8">
      <c r="A34" t="s">
        <v>3</v>
      </c>
      <c r="B34" s="102">
        <v>0</v>
      </c>
      <c r="C34" s="102"/>
      <c r="D34" s="7">
        <v>0</v>
      </c>
      <c r="E34" s="7">
        <v>0</v>
      </c>
      <c r="F34" s="102">
        <v>0</v>
      </c>
      <c r="G34" s="102"/>
      <c r="H34" s="7">
        <v>0</v>
      </c>
    </row>
    <row r="35" spans="1:8">
      <c r="A35" t="s">
        <v>2</v>
      </c>
      <c r="B35" s="102">
        <v>0</v>
      </c>
      <c r="C35" s="102"/>
      <c r="D35" s="7">
        <v>0</v>
      </c>
      <c r="E35" s="7">
        <v>0</v>
      </c>
      <c r="F35" s="102">
        <v>0</v>
      </c>
      <c r="G35" s="102"/>
      <c r="H35" s="7">
        <v>0</v>
      </c>
    </row>
    <row r="37" spans="1:8" ht="3.95" customHeight="1">
      <c r="A37" s="103"/>
      <c r="B37" s="103"/>
      <c r="C37" s="103"/>
      <c r="D37" s="103"/>
      <c r="E37" s="103"/>
      <c r="F37" s="103"/>
      <c r="G37" s="103"/>
      <c r="H37" s="103"/>
    </row>
    <row r="40" spans="1:8">
      <c r="D40" s="1"/>
    </row>
  </sheetData>
  <mergeCells count="18">
    <mergeCell ref="B33:C33"/>
    <mergeCell ref="F33:G33"/>
    <mergeCell ref="A1:H1"/>
    <mergeCell ref="A2:H2"/>
    <mergeCell ref="A3:H3"/>
    <mergeCell ref="A4:H4"/>
    <mergeCell ref="A5:H5"/>
    <mergeCell ref="A6:H6"/>
    <mergeCell ref="A28:H28"/>
    <mergeCell ref="B31:C31"/>
    <mergeCell ref="F31:G31"/>
    <mergeCell ref="B32:C32"/>
    <mergeCell ref="F32:G32"/>
    <mergeCell ref="B34:C34"/>
    <mergeCell ref="F34:G34"/>
    <mergeCell ref="B35:C35"/>
    <mergeCell ref="F35:G35"/>
    <mergeCell ref="A37:H37"/>
  </mergeCells>
  <pageMargins left="0.69930555555555596" right="0.69930555555555596" top="0.75" bottom="0.75" header="0.3" footer="0.3"/>
  <pageSetup paperSize="5" scale="75" orientation="landscape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L29"/>
  <sheetViews>
    <sheetView workbookViewId="0">
      <selection activeCell="H15" sqref="H15"/>
    </sheetView>
  </sheetViews>
  <sheetFormatPr baseColWidth="10" defaultRowHeight="15"/>
  <cols>
    <col min="1" max="1" width="2.42578125" customWidth="1"/>
    <col min="2" max="2" width="41.7109375" customWidth="1"/>
    <col min="3" max="7" width="14.5703125" customWidth="1"/>
    <col min="8" max="8" width="17.5703125" customWidth="1"/>
    <col min="9" max="9" width="21.42578125" customWidth="1"/>
    <col min="10" max="10" width="18" customWidth="1"/>
    <col min="11" max="11" width="18.85546875" customWidth="1"/>
    <col min="12" max="12" width="18.140625" customWidth="1"/>
  </cols>
  <sheetData>
    <row r="2" spans="2:12">
      <c r="B2" s="111" t="s">
        <v>43</v>
      </c>
      <c r="C2" s="111"/>
      <c r="D2" s="111"/>
      <c r="E2" s="111"/>
      <c r="F2" s="111"/>
      <c r="G2" s="111"/>
      <c r="H2" s="111"/>
      <c r="I2" s="111"/>
      <c r="J2" s="111"/>
      <c r="K2" s="111"/>
      <c r="L2" s="111"/>
    </row>
    <row r="3" spans="2:12">
      <c r="B3" s="112" t="s">
        <v>42</v>
      </c>
      <c r="C3" s="112"/>
      <c r="D3" s="112"/>
      <c r="E3" s="112"/>
      <c r="F3" s="112"/>
      <c r="G3" s="112"/>
      <c r="H3" s="112"/>
      <c r="I3" s="112"/>
      <c r="J3" s="112"/>
      <c r="K3" s="112"/>
      <c r="L3" s="112"/>
    </row>
    <row r="4" spans="2:12">
      <c r="B4" s="112" t="s">
        <v>336</v>
      </c>
      <c r="C4" s="112"/>
      <c r="D4" s="112"/>
      <c r="E4" s="112"/>
      <c r="F4" s="112"/>
      <c r="G4" s="112"/>
      <c r="H4" s="112"/>
      <c r="I4" s="112"/>
      <c r="J4" s="112"/>
      <c r="K4" s="112"/>
      <c r="L4" s="112"/>
    </row>
    <row r="5" spans="2:12">
      <c r="B5" s="112" t="s">
        <v>0</v>
      </c>
      <c r="C5" s="112"/>
      <c r="D5" s="112"/>
      <c r="E5" s="112"/>
      <c r="F5" s="112"/>
      <c r="G5" s="112"/>
      <c r="H5" s="112"/>
      <c r="I5" s="112"/>
      <c r="J5" s="112"/>
      <c r="K5" s="112"/>
      <c r="L5" s="112"/>
    </row>
    <row r="6" spans="2:12" ht="63.75">
      <c r="B6" s="9" t="s">
        <v>267</v>
      </c>
      <c r="C6" s="10" t="s">
        <v>268</v>
      </c>
      <c r="D6" s="10" t="s">
        <v>269</v>
      </c>
      <c r="E6" s="10" t="s">
        <v>270</v>
      </c>
      <c r="F6" s="10" t="s">
        <v>271</v>
      </c>
      <c r="G6" s="10" t="s">
        <v>272</v>
      </c>
      <c r="H6" s="10" t="s">
        <v>273</v>
      </c>
      <c r="I6" s="10" t="s">
        <v>274</v>
      </c>
      <c r="J6" s="10" t="s">
        <v>275</v>
      </c>
      <c r="K6" s="10" t="s">
        <v>276</v>
      </c>
      <c r="L6" s="10" t="s">
        <v>277</v>
      </c>
    </row>
    <row r="7" spans="2:12" ht="15.75" thickBot="1">
      <c r="B7" s="11" t="s">
        <v>278</v>
      </c>
      <c r="C7" s="11" t="s">
        <v>279</v>
      </c>
      <c r="D7" s="11" t="s">
        <v>280</v>
      </c>
      <c r="E7" s="11" t="s">
        <v>281</v>
      </c>
      <c r="F7" s="11" t="s">
        <v>282</v>
      </c>
      <c r="G7" s="11" t="s">
        <v>283</v>
      </c>
      <c r="H7" s="11" t="s">
        <v>284</v>
      </c>
      <c r="I7" s="11" t="s">
        <v>285</v>
      </c>
      <c r="J7" s="11" t="s">
        <v>286</v>
      </c>
      <c r="K7" s="11" t="s">
        <v>287</v>
      </c>
      <c r="L7" s="11" t="s">
        <v>288</v>
      </c>
    </row>
    <row r="8" spans="2:12">
      <c r="B8" s="12"/>
      <c r="C8" s="13"/>
      <c r="D8" s="13"/>
      <c r="E8" s="13"/>
      <c r="F8" s="13"/>
      <c r="G8" s="13"/>
      <c r="H8" s="13"/>
      <c r="I8" s="13"/>
      <c r="J8" s="14"/>
      <c r="K8" s="13"/>
      <c r="L8" s="13"/>
    </row>
    <row r="9" spans="2:12" ht="25.5">
      <c r="B9" s="15" t="s">
        <v>289</v>
      </c>
      <c r="C9" s="16">
        <f>SUM(C10:C13)</f>
        <v>0</v>
      </c>
      <c r="D9" s="16">
        <f t="shared" ref="D9:L9" si="0">SUM(D10:D13)</f>
        <v>0</v>
      </c>
      <c r="E9" s="16">
        <f t="shared" si="0"/>
        <v>0</v>
      </c>
      <c r="F9" s="16">
        <f t="shared" si="0"/>
        <v>0</v>
      </c>
      <c r="G9" s="16">
        <f t="shared" si="0"/>
        <v>0</v>
      </c>
      <c r="H9" s="16">
        <f t="shared" si="0"/>
        <v>0</v>
      </c>
      <c r="I9" s="16">
        <f t="shared" si="0"/>
        <v>0</v>
      </c>
      <c r="J9" s="17">
        <f t="shared" si="0"/>
        <v>0</v>
      </c>
      <c r="K9" s="16">
        <f t="shared" si="0"/>
        <v>0</v>
      </c>
      <c r="L9" s="16">
        <f t="shared" si="0"/>
        <v>0</v>
      </c>
    </row>
    <row r="10" spans="2:12" ht="15.75" thickBot="1">
      <c r="B10" s="18"/>
      <c r="C10" s="19"/>
      <c r="D10" s="19"/>
      <c r="E10" s="19"/>
      <c r="F10" s="17"/>
      <c r="G10" s="20"/>
      <c r="H10" s="20"/>
      <c r="I10" s="20">
        <v>0</v>
      </c>
      <c r="J10" s="21"/>
      <c r="K10" s="21"/>
      <c r="L10" s="20"/>
    </row>
    <row r="11" spans="2:12" ht="26.45" customHeight="1" thickBot="1">
      <c r="B11" s="18"/>
      <c r="C11" s="19"/>
      <c r="D11" s="19"/>
      <c r="E11" s="106" t="s">
        <v>290</v>
      </c>
      <c r="F11" s="107"/>
      <c r="G11" s="107"/>
      <c r="H11" s="107"/>
      <c r="I11" s="108"/>
      <c r="J11" s="21"/>
      <c r="K11" s="21"/>
      <c r="L11" s="20"/>
    </row>
    <row r="12" spans="2:12">
      <c r="B12" s="22"/>
      <c r="C12" s="20"/>
      <c r="D12" s="20"/>
      <c r="E12" s="20"/>
      <c r="F12" s="20"/>
      <c r="G12" s="20"/>
      <c r="H12" s="20"/>
      <c r="I12" s="20"/>
      <c r="J12" s="19"/>
      <c r="K12" s="20"/>
      <c r="L12" s="20"/>
    </row>
    <row r="13" spans="2:12">
      <c r="B13" s="22"/>
      <c r="C13" s="20"/>
      <c r="D13" s="20"/>
      <c r="E13" s="20"/>
      <c r="F13" s="20"/>
      <c r="G13" s="20"/>
      <c r="H13" s="20"/>
      <c r="I13" s="20"/>
      <c r="J13" s="19"/>
      <c r="K13" s="20"/>
      <c r="L13" s="20"/>
    </row>
    <row r="14" spans="2:12">
      <c r="B14" s="18"/>
      <c r="C14" s="20"/>
      <c r="D14" s="20"/>
      <c r="E14" s="20"/>
      <c r="F14" s="20"/>
      <c r="G14" s="20"/>
      <c r="H14" s="20"/>
      <c r="I14" s="20"/>
      <c r="J14" s="19"/>
      <c r="K14" s="20"/>
      <c r="L14" s="20"/>
    </row>
    <row r="15" spans="2:12">
      <c r="B15" s="15" t="s">
        <v>291</v>
      </c>
      <c r="C15" s="16">
        <f>SUM(C16:C17)</f>
        <v>0</v>
      </c>
      <c r="D15" s="16">
        <f>SUM(D16:D16)</f>
        <v>0</v>
      </c>
      <c r="E15" s="16">
        <f>SUM(E16:E16)</f>
        <v>0</v>
      </c>
      <c r="F15" s="16">
        <f t="shared" ref="F15:L15" si="1">SUM(F16:F17)</f>
        <v>0</v>
      </c>
      <c r="G15" s="16">
        <f t="shared" si="1"/>
        <v>0</v>
      </c>
      <c r="H15" s="16">
        <f t="shared" si="1"/>
        <v>0</v>
      </c>
      <c r="I15" s="16">
        <f t="shared" si="1"/>
        <v>0</v>
      </c>
      <c r="J15" s="17">
        <f t="shared" si="1"/>
        <v>0</v>
      </c>
      <c r="K15" s="16">
        <f t="shared" si="1"/>
        <v>0</v>
      </c>
      <c r="L15" s="16">
        <f t="shared" si="1"/>
        <v>0</v>
      </c>
    </row>
    <row r="16" spans="2:12">
      <c r="B16" s="18"/>
      <c r="C16" s="19"/>
      <c r="D16" s="19"/>
      <c r="E16" s="19"/>
      <c r="F16" s="17"/>
      <c r="G16" s="20"/>
      <c r="H16" s="20"/>
      <c r="I16" s="20"/>
      <c r="J16" s="19"/>
      <c r="K16" s="20"/>
      <c r="L16" s="20"/>
    </row>
    <row r="17" spans="2:12">
      <c r="B17" s="18"/>
      <c r="C17" s="19"/>
      <c r="D17" s="19"/>
      <c r="E17" s="19"/>
      <c r="F17" s="17"/>
      <c r="G17" s="20"/>
      <c r="H17" s="20"/>
      <c r="I17" s="20"/>
      <c r="J17" s="19"/>
      <c r="K17" s="20"/>
      <c r="L17" s="20"/>
    </row>
    <row r="18" spans="2:12">
      <c r="B18" s="22"/>
      <c r="C18" s="20"/>
      <c r="D18" s="20"/>
      <c r="E18" s="20"/>
      <c r="F18" s="20"/>
      <c r="G18" s="20"/>
      <c r="H18" s="20"/>
      <c r="I18" s="20"/>
      <c r="J18" s="19"/>
      <c r="K18" s="20"/>
      <c r="L18" s="20"/>
    </row>
    <row r="19" spans="2:12" ht="25.5">
      <c r="B19" s="15" t="s">
        <v>292</v>
      </c>
      <c r="C19" s="16">
        <f>C9+C15</f>
        <v>0</v>
      </c>
      <c r="D19" s="16">
        <f t="shared" ref="D19:L19" si="2">D9+D15</f>
        <v>0</v>
      </c>
      <c r="E19" s="16">
        <f t="shared" si="2"/>
        <v>0</v>
      </c>
      <c r="F19" s="16">
        <f t="shared" si="2"/>
        <v>0</v>
      </c>
      <c r="G19" s="16">
        <f t="shared" si="2"/>
        <v>0</v>
      </c>
      <c r="H19" s="16">
        <f t="shared" si="2"/>
        <v>0</v>
      </c>
      <c r="I19" s="16">
        <f t="shared" si="2"/>
        <v>0</v>
      </c>
      <c r="J19" s="17">
        <f t="shared" si="2"/>
        <v>0</v>
      </c>
      <c r="K19" s="16">
        <f t="shared" si="2"/>
        <v>0</v>
      </c>
      <c r="L19" s="16">
        <f t="shared" si="2"/>
        <v>0</v>
      </c>
    </row>
    <row r="20" spans="2:12" ht="15.75" thickBot="1">
      <c r="B20" s="23"/>
      <c r="C20" s="24"/>
      <c r="D20" s="24"/>
      <c r="E20" s="24"/>
      <c r="F20" s="24"/>
      <c r="G20" s="24"/>
      <c r="H20" s="24"/>
      <c r="I20" s="24"/>
      <c r="J20" s="25"/>
      <c r="K20" s="24"/>
      <c r="L20" s="24"/>
    </row>
    <row r="21" spans="2:12" ht="15" customHeight="1">
      <c r="B21" s="109" t="s">
        <v>293</v>
      </c>
      <c r="C21" s="109"/>
      <c r="D21" s="109"/>
      <c r="E21" s="109"/>
      <c r="F21" s="109"/>
      <c r="G21" s="109"/>
      <c r="H21" s="109"/>
      <c r="I21" s="110"/>
      <c r="J21" s="110"/>
      <c r="K21" s="110"/>
      <c r="L21" s="110"/>
    </row>
    <row r="26" spans="2:12">
      <c r="B26" s="26" t="s">
        <v>294</v>
      </c>
      <c r="C26" s="27"/>
      <c r="H26" s="27"/>
      <c r="I26" s="28" t="s">
        <v>295</v>
      </c>
      <c r="J26" s="28"/>
      <c r="K26" s="28"/>
    </row>
    <row r="27" spans="2:12" ht="15.75">
      <c r="B27" s="29" t="s">
        <v>296</v>
      </c>
      <c r="C27" s="30"/>
      <c r="H27" s="27"/>
      <c r="I27" s="28"/>
      <c r="J27" s="31" t="s">
        <v>297</v>
      </c>
      <c r="K27" s="31"/>
    </row>
    <row r="28" spans="2:12" ht="15.75">
      <c r="B28" s="29" t="s">
        <v>298</v>
      </c>
      <c r="C28" s="30"/>
      <c r="H28" s="27"/>
      <c r="I28" s="28"/>
      <c r="J28" s="29" t="s">
        <v>299</v>
      </c>
      <c r="K28" s="31"/>
    </row>
    <row r="29" spans="2:12" ht="15.75">
      <c r="B29" s="29" t="s">
        <v>300</v>
      </c>
      <c r="C29" s="30"/>
      <c r="H29" s="27"/>
      <c r="I29" s="28"/>
      <c r="J29" s="29" t="s">
        <v>301</v>
      </c>
      <c r="K29" s="31"/>
    </row>
  </sheetData>
  <mergeCells count="7">
    <mergeCell ref="E11:I11"/>
    <mergeCell ref="B21:H21"/>
    <mergeCell ref="I21:L21"/>
    <mergeCell ref="B2:L2"/>
    <mergeCell ref="B3:L3"/>
    <mergeCell ref="B4:L4"/>
    <mergeCell ref="B5:L5"/>
  </mergeCells>
  <pageMargins left="0.7" right="0.7" top="0.75" bottom="0.75" header="0.3" footer="0.3"/>
  <pageSetup paperSize="9" scale="62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55"/>
  <sheetViews>
    <sheetView showGridLines="0" zoomScale="77" zoomScaleNormal="110" zoomScaleSheetLayoutView="95" workbookViewId="0">
      <selection activeCell="H16" sqref="H16"/>
    </sheetView>
  </sheetViews>
  <sheetFormatPr baseColWidth="10" defaultColWidth="11.42578125" defaultRowHeight="14.25"/>
  <cols>
    <col min="1" max="1" width="10.7109375" style="34" customWidth="1"/>
    <col min="2" max="2" width="76.140625" style="34" customWidth="1"/>
    <col min="3" max="6" width="24.7109375" style="34" customWidth="1"/>
    <col min="7" max="16384" width="11.42578125" style="34"/>
  </cols>
  <sheetData>
    <row r="1" spans="2:6" ht="20.100000000000001" customHeight="1"/>
    <row r="2" spans="2:6" ht="15.75">
      <c r="B2" s="124" t="s">
        <v>41</v>
      </c>
      <c r="C2" s="124"/>
      <c r="D2" s="124"/>
      <c r="E2" s="124"/>
      <c r="F2" s="124"/>
    </row>
    <row r="3" spans="2:6" ht="15.75">
      <c r="B3" s="124" t="s">
        <v>44</v>
      </c>
      <c r="C3" s="124"/>
      <c r="D3" s="124"/>
      <c r="E3" s="124"/>
      <c r="F3" s="124"/>
    </row>
    <row r="4" spans="2:6" ht="15.75">
      <c r="B4" s="124" t="s">
        <v>337</v>
      </c>
      <c r="C4" s="124"/>
      <c r="D4" s="124"/>
      <c r="E4" s="124"/>
      <c r="F4" s="124"/>
    </row>
    <row r="5" spans="2:6" ht="20.100000000000001" customHeight="1">
      <c r="B5" s="124" t="s">
        <v>0</v>
      </c>
      <c r="C5" s="124"/>
      <c r="D5" s="124"/>
      <c r="E5" s="124"/>
      <c r="F5" s="124"/>
    </row>
    <row r="6" spans="2:6" s="35" customFormat="1" ht="5.0999999999999996" customHeight="1">
      <c r="B6" s="125"/>
      <c r="C6" s="125"/>
      <c r="D6" s="125"/>
      <c r="E6" s="125"/>
      <c r="F6" s="125"/>
    </row>
    <row r="7" spans="2:6" ht="5.0999999999999996" customHeight="1" thickBot="1">
      <c r="B7" s="36"/>
      <c r="C7" s="36"/>
      <c r="D7" s="36"/>
      <c r="E7" s="36"/>
      <c r="F7" s="36"/>
    </row>
    <row r="8" spans="2:6" ht="20.100000000000001" customHeight="1" thickBot="1">
      <c r="B8" s="120" t="s">
        <v>1</v>
      </c>
      <c r="C8" s="121"/>
      <c r="D8" s="37" t="s">
        <v>208</v>
      </c>
      <c r="E8" s="38" t="s">
        <v>46</v>
      </c>
      <c r="F8" s="39" t="s">
        <v>209</v>
      </c>
    </row>
    <row r="9" spans="2:6" ht="20.100000000000001" customHeight="1">
      <c r="B9" s="113" t="s">
        <v>210</v>
      </c>
      <c r="C9" s="126"/>
      <c r="D9" s="40">
        <f>D10+D11+D12</f>
        <v>1856230936</v>
      </c>
      <c r="E9" s="41">
        <f>E10+E11+E12</f>
        <v>772712397.75</v>
      </c>
      <c r="F9" s="42">
        <f t="shared" ref="F9" si="0">F10+F11+F12</f>
        <v>772712397.75</v>
      </c>
    </row>
    <row r="10" spans="2:6" ht="20.100000000000001" customHeight="1">
      <c r="B10" s="118" t="s">
        <v>211</v>
      </c>
      <c r="C10" s="127"/>
      <c r="D10" s="43">
        <v>1613064584</v>
      </c>
      <c r="E10" s="44">
        <v>711274923.75</v>
      </c>
      <c r="F10" s="45">
        <v>711274923.75</v>
      </c>
    </row>
    <row r="11" spans="2:6" ht="20.100000000000001" customHeight="1">
      <c r="B11" s="118" t="s">
        <v>212</v>
      </c>
      <c r="C11" s="127"/>
      <c r="D11" s="43">
        <v>243166352</v>
      </c>
      <c r="E11" s="44">
        <v>61437474</v>
      </c>
      <c r="F11" s="45">
        <v>61437474</v>
      </c>
    </row>
    <row r="12" spans="2:6" ht="20.100000000000001" customHeight="1">
      <c r="B12" s="118" t="s">
        <v>213</v>
      </c>
      <c r="C12" s="127"/>
      <c r="D12" s="43">
        <f>D34</f>
        <v>0</v>
      </c>
      <c r="E12" s="44">
        <f t="shared" ref="E12:F12" si="1">E34</f>
        <v>0</v>
      </c>
      <c r="F12" s="45">
        <f t="shared" si="1"/>
        <v>0</v>
      </c>
    </row>
    <row r="13" spans="2:6" ht="20.100000000000001" customHeight="1">
      <c r="B13" s="113" t="s">
        <v>214</v>
      </c>
      <c r="C13" s="126"/>
      <c r="D13" s="46">
        <f>D14+D15</f>
        <v>1856230936</v>
      </c>
      <c r="E13" s="47">
        <f t="shared" ref="E13" si="2">E14+E15</f>
        <v>281729462.34000015</v>
      </c>
      <c r="F13" s="48">
        <f>F14+F15</f>
        <v>248545464.71000013</v>
      </c>
    </row>
    <row r="14" spans="2:6" ht="20.100000000000001" customHeight="1">
      <c r="B14" s="118" t="s">
        <v>215</v>
      </c>
      <c r="C14" s="127"/>
      <c r="D14" s="43">
        <v>1613064584</v>
      </c>
      <c r="E14" s="44">
        <v>246632207.08000013</v>
      </c>
      <c r="F14" s="45">
        <v>213448209.45000014</v>
      </c>
    </row>
    <row r="15" spans="2:6" ht="20.100000000000001" customHeight="1">
      <c r="B15" s="118" t="s">
        <v>216</v>
      </c>
      <c r="C15" s="127"/>
      <c r="D15" s="43">
        <v>243166352</v>
      </c>
      <c r="E15" s="44">
        <v>35097255.259999998</v>
      </c>
      <c r="F15" s="45">
        <v>35097255.259999998</v>
      </c>
    </row>
    <row r="16" spans="2:6" ht="20.100000000000001" customHeight="1">
      <c r="B16" s="113" t="s">
        <v>217</v>
      </c>
      <c r="C16" s="126"/>
      <c r="D16" s="46">
        <f>D17+D18</f>
        <v>0</v>
      </c>
      <c r="E16" s="47">
        <f>E17+E18</f>
        <v>171849793.37999997</v>
      </c>
      <c r="F16" s="48">
        <f t="shared" ref="F16" si="3">F17+F18</f>
        <v>165679374.55999997</v>
      </c>
    </row>
    <row r="17" spans="2:6" ht="20.100000000000001" customHeight="1">
      <c r="B17" s="118" t="s">
        <v>218</v>
      </c>
      <c r="C17" s="127"/>
      <c r="D17" s="49"/>
      <c r="E17" s="44">
        <v>141723040.39999998</v>
      </c>
      <c r="F17" s="45">
        <v>135552621.57999998</v>
      </c>
    </row>
    <row r="18" spans="2:6" ht="20.100000000000001" customHeight="1">
      <c r="B18" s="118" t="s">
        <v>219</v>
      </c>
      <c r="C18" s="127"/>
      <c r="D18" s="49"/>
      <c r="E18" s="44">
        <v>30126752.98</v>
      </c>
      <c r="F18" s="45">
        <v>30126752.98</v>
      </c>
    </row>
    <row r="19" spans="2:6" ht="20.100000000000001" customHeight="1">
      <c r="B19" s="113" t="s">
        <v>220</v>
      </c>
      <c r="C19" s="126"/>
      <c r="D19" s="46">
        <f>D9-D13+D16</f>
        <v>0</v>
      </c>
      <c r="E19" s="47">
        <f>E9-E13+E16</f>
        <v>662832728.78999984</v>
      </c>
      <c r="F19" s="48">
        <f>F9-F13+F16</f>
        <v>689846307.59999979</v>
      </c>
    </row>
    <row r="20" spans="2:6" ht="20.100000000000001" customHeight="1">
      <c r="B20" s="113" t="s">
        <v>221</v>
      </c>
      <c r="C20" s="126"/>
      <c r="D20" s="46">
        <f>D19-D12</f>
        <v>0</v>
      </c>
      <c r="E20" s="47">
        <f>E19-E12</f>
        <v>662832728.78999984</v>
      </c>
      <c r="F20" s="48">
        <f>F19-F12</f>
        <v>689846307.59999979</v>
      </c>
    </row>
    <row r="21" spans="2:6" ht="20.100000000000001" customHeight="1" thickBot="1">
      <c r="B21" s="115" t="s">
        <v>222</v>
      </c>
      <c r="C21" s="128"/>
      <c r="D21" s="50">
        <f>D20-D16</f>
        <v>0</v>
      </c>
      <c r="E21" s="51">
        <f>E20-E16</f>
        <v>490982935.40999985</v>
      </c>
      <c r="F21" s="52">
        <f>F20-F16</f>
        <v>524166933.03999984</v>
      </c>
    </row>
    <row r="22" spans="2:6" ht="20.100000000000001" customHeight="1" thickBot="1">
      <c r="B22" s="120" t="s">
        <v>1</v>
      </c>
      <c r="C22" s="121"/>
      <c r="D22" s="38" t="s">
        <v>48</v>
      </c>
      <c r="E22" s="53" t="s">
        <v>46</v>
      </c>
      <c r="F22" s="38" t="s">
        <v>49</v>
      </c>
    </row>
    <row r="23" spans="2:6" ht="20.100000000000001" customHeight="1">
      <c r="B23" s="129" t="s">
        <v>223</v>
      </c>
      <c r="C23" s="130"/>
      <c r="D23" s="40">
        <f>D24+D25</f>
        <v>0</v>
      </c>
      <c r="E23" s="40">
        <f t="shared" ref="E23:F23" si="4">E24+E25</f>
        <v>182070.25</v>
      </c>
      <c r="F23" s="41">
        <f t="shared" si="4"/>
        <v>182070.25</v>
      </c>
    </row>
    <row r="24" spans="2:6" ht="20.100000000000001" customHeight="1">
      <c r="B24" s="118" t="s">
        <v>224</v>
      </c>
      <c r="C24" s="119"/>
      <c r="D24" s="43">
        <v>0</v>
      </c>
      <c r="E24" s="44">
        <v>182070.25</v>
      </c>
      <c r="F24" s="44">
        <v>182070.25</v>
      </c>
    </row>
    <row r="25" spans="2:6" ht="20.100000000000001" customHeight="1">
      <c r="B25" s="118" t="s">
        <v>225</v>
      </c>
      <c r="C25" s="119"/>
      <c r="D25" s="43">
        <v>0</v>
      </c>
      <c r="E25" s="44">
        <v>0</v>
      </c>
      <c r="F25" s="44">
        <v>0</v>
      </c>
    </row>
    <row r="26" spans="2:6" ht="20.100000000000001" customHeight="1" thickBot="1">
      <c r="B26" s="115" t="s">
        <v>226</v>
      </c>
      <c r="C26" s="116"/>
      <c r="D26" s="50">
        <f>D21+D23</f>
        <v>0</v>
      </c>
      <c r="E26" s="50">
        <f t="shared" ref="E26:F26" si="5">E21+E23</f>
        <v>491165005.65999985</v>
      </c>
      <c r="F26" s="51">
        <f t="shared" si="5"/>
        <v>524349003.28999984</v>
      </c>
    </row>
    <row r="27" spans="2:6" ht="20.100000000000001" customHeight="1" thickBot="1">
      <c r="B27" s="120" t="s">
        <v>1</v>
      </c>
      <c r="C27" s="121"/>
      <c r="D27" s="38" t="s">
        <v>208</v>
      </c>
      <c r="E27" s="38" t="s">
        <v>46</v>
      </c>
      <c r="F27" s="38" t="s">
        <v>209</v>
      </c>
    </row>
    <row r="28" spans="2:6" ht="20.100000000000001" customHeight="1">
      <c r="B28" s="129" t="s">
        <v>227</v>
      </c>
      <c r="C28" s="130"/>
      <c r="D28" s="41">
        <f>D29+D30</f>
        <v>0</v>
      </c>
      <c r="E28" s="41">
        <f t="shared" ref="E28:F28" si="6">E29+E30</f>
        <v>0</v>
      </c>
      <c r="F28" s="41">
        <f t="shared" si="6"/>
        <v>0</v>
      </c>
    </row>
    <row r="29" spans="2:6" ht="20.100000000000001" customHeight="1">
      <c r="B29" s="118" t="s">
        <v>228</v>
      </c>
      <c r="C29" s="119"/>
      <c r="D29" s="44">
        <v>0</v>
      </c>
      <c r="E29" s="44">
        <v>0</v>
      </c>
      <c r="F29" s="44">
        <v>0</v>
      </c>
    </row>
    <row r="30" spans="2:6" ht="20.100000000000001" customHeight="1">
      <c r="B30" s="118" t="s">
        <v>229</v>
      </c>
      <c r="C30" s="119"/>
      <c r="D30" s="44">
        <v>0</v>
      </c>
      <c r="E30" s="44">
        <v>0</v>
      </c>
      <c r="F30" s="44">
        <v>0</v>
      </c>
    </row>
    <row r="31" spans="2:6" ht="20.100000000000001" customHeight="1">
      <c r="B31" s="113" t="s">
        <v>230</v>
      </c>
      <c r="C31" s="114"/>
      <c r="D31" s="47">
        <f>D32+D33</f>
        <v>0</v>
      </c>
      <c r="E31" s="47">
        <f t="shared" ref="E31:F31" si="7">E32+E33</f>
        <v>0</v>
      </c>
      <c r="F31" s="47">
        <f t="shared" si="7"/>
        <v>0</v>
      </c>
    </row>
    <row r="32" spans="2:6" ht="20.100000000000001" customHeight="1">
      <c r="B32" s="118" t="s">
        <v>231</v>
      </c>
      <c r="C32" s="119"/>
      <c r="D32" s="44">
        <v>0</v>
      </c>
      <c r="E32" s="44">
        <v>0</v>
      </c>
      <c r="F32" s="44">
        <v>0</v>
      </c>
    </row>
    <row r="33" spans="2:6" ht="20.100000000000001" customHeight="1">
      <c r="B33" s="118" t="s">
        <v>232</v>
      </c>
      <c r="C33" s="119"/>
      <c r="D33" s="44">
        <v>0</v>
      </c>
      <c r="E33" s="44">
        <v>0</v>
      </c>
      <c r="F33" s="44">
        <v>0</v>
      </c>
    </row>
    <row r="34" spans="2:6" ht="20.100000000000001" customHeight="1" thickBot="1">
      <c r="B34" s="115" t="s">
        <v>233</v>
      </c>
      <c r="C34" s="116"/>
      <c r="D34" s="51">
        <f>D28-D31</f>
        <v>0</v>
      </c>
      <c r="E34" s="51">
        <f t="shared" ref="E34:F34" si="8">E28-E31</f>
        <v>0</v>
      </c>
      <c r="F34" s="51">
        <f t="shared" si="8"/>
        <v>0</v>
      </c>
    </row>
    <row r="35" spans="2:6" ht="20.100000000000001" customHeight="1" thickBot="1">
      <c r="B35" s="120" t="s">
        <v>1</v>
      </c>
      <c r="C35" s="121"/>
      <c r="D35" s="53" t="s">
        <v>208</v>
      </c>
      <c r="E35" s="53" t="s">
        <v>46</v>
      </c>
      <c r="F35" s="38" t="s">
        <v>209</v>
      </c>
    </row>
    <row r="36" spans="2:6" ht="20.100000000000001" customHeight="1">
      <c r="B36" s="122" t="s">
        <v>234</v>
      </c>
      <c r="C36" s="123"/>
      <c r="D36" s="54">
        <f>D10</f>
        <v>1613064584</v>
      </c>
      <c r="E36" s="54">
        <f t="shared" ref="E36:F36" si="9">E10</f>
        <v>711274923.75</v>
      </c>
      <c r="F36" s="54">
        <f t="shared" si="9"/>
        <v>711274923.75</v>
      </c>
    </row>
    <row r="37" spans="2:6" ht="20.100000000000001" customHeight="1">
      <c r="B37" s="118" t="s">
        <v>235</v>
      </c>
      <c r="C37" s="119"/>
      <c r="D37" s="44">
        <f>D38-D39</f>
        <v>0</v>
      </c>
      <c r="E37" s="44">
        <f t="shared" ref="E37:F37" si="10">E38-E39</f>
        <v>0</v>
      </c>
      <c r="F37" s="44">
        <f t="shared" si="10"/>
        <v>0</v>
      </c>
    </row>
    <row r="38" spans="2:6" ht="20.100000000000001" customHeight="1">
      <c r="B38" s="118" t="s">
        <v>228</v>
      </c>
      <c r="C38" s="119"/>
      <c r="D38" s="44">
        <f>D29</f>
        <v>0</v>
      </c>
      <c r="E38" s="44">
        <f t="shared" ref="E38:F38" si="11">E29</f>
        <v>0</v>
      </c>
      <c r="F38" s="44">
        <f t="shared" si="11"/>
        <v>0</v>
      </c>
    </row>
    <row r="39" spans="2:6" ht="20.100000000000001" customHeight="1">
      <c r="B39" s="118" t="s">
        <v>231</v>
      </c>
      <c r="C39" s="119"/>
      <c r="D39" s="44">
        <f>D32</f>
        <v>0</v>
      </c>
      <c r="E39" s="44">
        <f t="shared" ref="E39:F39" si="12">E32</f>
        <v>0</v>
      </c>
      <c r="F39" s="44">
        <f t="shared" si="12"/>
        <v>0</v>
      </c>
    </row>
    <row r="40" spans="2:6" ht="20.100000000000001" customHeight="1">
      <c r="B40" s="118" t="s">
        <v>236</v>
      </c>
      <c r="C40" s="119"/>
      <c r="D40" s="44">
        <f>D14</f>
        <v>1613064584</v>
      </c>
      <c r="E40" s="44">
        <f>E14</f>
        <v>246632207.08000013</v>
      </c>
      <c r="F40" s="44">
        <f t="shared" ref="F40" si="13">F14</f>
        <v>213448209.45000014</v>
      </c>
    </row>
    <row r="41" spans="2:6" ht="20.100000000000001" customHeight="1">
      <c r="B41" s="118" t="s">
        <v>237</v>
      </c>
      <c r="C41" s="119"/>
      <c r="D41" s="55"/>
      <c r="E41" s="44">
        <f>E17</f>
        <v>141723040.39999998</v>
      </c>
      <c r="F41" s="44">
        <f t="shared" ref="F41" si="14">F17</f>
        <v>135552621.57999998</v>
      </c>
    </row>
    <row r="42" spans="2:6" ht="20.100000000000001" customHeight="1">
      <c r="B42" s="113" t="s">
        <v>238</v>
      </c>
      <c r="C42" s="114"/>
      <c r="D42" s="47">
        <f>D36+D37-D40+D41</f>
        <v>0</v>
      </c>
      <c r="E42" s="47">
        <f t="shared" ref="E42:F42" si="15">E36+E37-E40+E41</f>
        <v>606365757.06999981</v>
      </c>
      <c r="F42" s="47">
        <f t="shared" si="15"/>
        <v>633379335.87999988</v>
      </c>
    </row>
    <row r="43" spans="2:6" ht="20.100000000000001" customHeight="1" thickBot="1">
      <c r="B43" s="115" t="s">
        <v>239</v>
      </c>
      <c r="C43" s="116"/>
      <c r="D43" s="51">
        <f>D42-D37</f>
        <v>0</v>
      </c>
      <c r="E43" s="51">
        <f t="shared" ref="E43" si="16">E42-E37</f>
        <v>606365757.06999981</v>
      </c>
      <c r="F43" s="51">
        <f>F42-F37</f>
        <v>633379335.87999988</v>
      </c>
    </row>
    <row r="44" spans="2:6" ht="20.100000000000001" customHeight="1" thickBot="1">
      <c r="B44" s="120" t="s">
        <v>1</v>
      </c>
      <c r="C44" s="121"/>
      <c r="D44" s="53" t="s">
        <v>208</v>
      </c>
      <c r="E44" s="53" t="s">
        <v>46</v>
      </c>
      <c r="F44" s="53" t="s">
        <v>209</v>
      </c>
    </row>
    <row r="45" spans="2:6" ht="20.100000000000001" customHeight="1">
      <c r="B45" s="122" t="s">
        <v>240</v>
      </c>
      <c r="C45" s="123"/>
      <c r="D45" s="54">
        <f>D11</f>
        <v>243166352</v>
      </c>
      <c r="E45" s="54">
        <f t="shared" ref="E45:F45" si="17">E11</f>
        <v>61437474</v>
      </c>
      <c r="F45" s="54">
        <f t="shared" si="17"/>
        <v>61437474</v>
      </c>
    </row>
    <row r="46" spans="2:6" ht="20.100000000000001" customHeight="1">
      <c r="B46" s="118" t="s">
        <v>241</v>
      </c>
      <c r="C46" s="119"/>
      <c r="D46" s="44">
        <f>D47+D48</f>
        <v>0</v>
      </c>
      <c r="E46" s="44">
        <f t="shared" ref="E46:F46" si="18">E47+E48</f>
        <v>0</v>
      </c>
      <c r="F46" s="44">
        <f t="shared" si="18"/>
        <v>0</v>
      </c>
    </row>
    <row r="47" spans="2:6" ht="20.100000000000001" customHeight="1">
      <c r="B47" s="118" t="s">
        <v>229</v>
      </c>
      <c r="C47" s="119"/>
      <c r="D47" s="44">
        <f>D30</f>
        <v>0</v>
      </c>
      <c r="E47" s="44">
        <f t="shared" ref="E47:F47" si="19">E30</f>
        <v>0</v>
      </c>
      <c r="F47" s="44">
        <f t="shared" si="19"/>
        <v>0</v>
      </c>
    </row>
    <row r="48" spans="2:6" ht="20.100000000000001" customHeight="1">
      <c r="B48" s="118" t="s">
        <v>232</v>
      </c>
      <c r="C48" s="119"/>
      <c r="D48" s="44">
        <f>D33</f>
        <v>0</v>
      </c>
      <c r="E48" s="44">
        <f t="shared" ref="E48:F48" si="20">E33</f>
        <v>0</v>
      </c>
      <c r="F48" s="44">
        <f t="shared" si="20"/>
        <v>0</v>
      </c>
    </row>
    <row r="49" spans="2:6" ht="20.100000000000001" customHeight="1">
      <c r="B49" s="118" t="s">
        <v>242</v>
      </c>
      <c r="C49" s="119"/>
      <c r="D49" s="44">
        <f>D15</f>
        <v>243166352</v>
      </c>
      <c r="E49" s="44">
        <f t="shared" ref="E49:F49" si="21">E15</f>
        <v>35097255.259999998</v>
      </c>
      <c r="F49" s="44">
        <f t="shared" si="21"/>
        <v>35097255.259999998</v>
      </c>
    </row>
    <row r="50" spans="2:6" ht="20.100000000000001" customHeight="1">
      <c r="B50" s="118" t="s">
        <v>243</v>
      </c>
      <c r="C50" s="119"/>
      <c r="D50" s="55"/>
      <c r="E50" s="44">
        <f>E18</f>
        <v>30126752.98</v>
      </c>
      <c r="F50" s="44">
        <f>F18</f>
        <v>30126752.98</v>
      </c>
    </row>
    <row r="51" spans="2:6" ht="20.100000000000001" customHeight="1">
      <c r="B51" s="113" t="s">
        <v>244</v>
      </c>
      <c r="C51" s="114"/>
      <c r="D51" s="47">
        <f>D45+D46-D49+D50</f>
        <v>0</v>
      </c>
      <c r="E51" s="47">
        <f t="shared" ref="E51:F51" si="22">E45+E46-E49+E50</f>
        <v>56466971.719999999</v>
      </c>
      <c r="F51" s="47">
        <f t="shared" si="22"/>
        <v>56466971.719999999</v>
      </c>
    </row>
    <row r="52" spans="2:6" ht="20.100000000000001" customHeight="1" thickBot="1">
      <c r="B52" s="115" t="s">
        <v>245</v>
      </c>
      <c r="C52" s="116"/>
      <c r="D52" s="51">
        <f>D51-D46</f>
        <v>0</v>
      </c>
      <c r="E52" s="51">
        <f>E51-E46</f>
        <v>56466971.719999999</v>
      </c>
      <c r="F52" s="51">
        <f t="shared" ref="F52" si="23">F51-F46</f>
        <v>56466971.719999999</v>
      </c>
    </row>
    <row r="54" spans="2:6" ht="3.95" customHeight="1">
      <c r="B54" s="117"/>
      <c r="C54" s="117"/>
      <c r="D54" s="117"/>
      <c r="E54" s="117"/>
      <c r="F54" s="117"/>
    </row>
    <row r="55" spans="2:6">
      <c r="B55" s="34" t="s">
        <v>50</v>
      </c>
    </row>
  </sheetData>
  <mergeCells count="51">
    <mergeCell ref="B33:C33"/>
    <mergeCell ref="B34:C34"/>
    <mergeCell ref="B35:C35"/>
    <mergeCell ref="B28:C28"/>
    <mergeCell ref="B29:C29"/>
    <mergeCell ref="B30:C30"/>
    <mergeCell ref="B31:C31"/>
    <mergeCell ref="B32:C32"/>
    <mergeCell ref="B13:C13"/>
    <mergeCell ref="B14:C14"/>
    <mergeCell ref="B15:C15"/>
    <mergeCell ref="B26:C26"/>
    <mergeCell ref="B27:C27"/>
    <mergeCell ref="B16:C16"/>
    <mergeCell ref="B17:C17"/>
    <mergeCell ref="B18:C18"/>
    <mergeCell ref="B19:C19"/>
    <mergeCell ref="B20:C20"/>
    <mergeCell ref="B21:C21"/>
    <mergeCell ref="B22:C22"/>
    <mergeCell ref="B23:C23"/>
    <mergeCell ref="B24:C24"/>
    <mergeCell ref="B25:C25"/>
    <mergeCell ref="B8:C8"/>
    <mergeCell ref="B9:C9"/>
    <mergeCell ref="B10:C10"/>
    <mergeCell ref="B11:C11"/>
    <mergeCell ref="B12:C12"/>
    <mergeCell ref="B2:F2"/>
    <mergeCell ref="B3:F3"/>
    <mergeCell ref="B4:F4"/>
    <mergeCell ref="B5:F5"/>
    <mergeCell ref="B6:F6"/>
    <mergeCell ref="B36:C36"/>
    <mergeCell ref="B37:C37"/>
    <mergeCell ref="B38:C38"/>
    <mergeCell ref="B39:C39"/>
    <mergeCell ref="B40:C40"/>
    <mergeCell ref="B41:C41"/>
    <mergeCell ref="B42:C42"/>
    <mergeCell ref="B43:C43"/>
    <mergeCell ref="B44:C44"/>
    <mergeCell ref="B45:C45"/>
    <mergeCell ref="B51:C51"/>
    <mergeCell ref="B52:C52"/>
    <mergeCell ref="B54:F54"/>
    <mergeCell ref="B46:C46"/>
    <mergeCell ref="B47:C47"/>
    <mergeCell ref="B48:C48"/>
    <mergeCell ref="B49:C49"/>
    <mergeCell ref="B50:C50"/>
  </mergeCells>
  <printOptions horizontalCentered="1"/>
  <pageMargins left="0.70866141732283472" right="0.70866141732283472" top="0.74803149606299213" bottom="0.74803149606299213" header="0.31496062992125984" footer="0.31496062992125984"/>
  <pageSetup scale="68" fitToHeight="2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72"/>
  <sheetViews>
    <sheetView zoomScale="70" zoomScaleNormal="70" zoomScaleSheetLayoutView="70" workbookViewId="0">
      <selection sqref="A1:XFD1048576"/>
    </sheetView>
  </sheetViews>
  <sheetFormatPr baseColWidth="10" defaultColWidth="11.42578125" defaultRowHeight="15"/>
  <cols>
    <col min="1" max="1" width="57.140625" customWidth="1"/>
    <col min="2" max="7" width="22.85546875" customWidth="1"/>
  </cols>
  <sheetData>
    <row r="1" spans="1:7" ht="15.75">
      <c r="A1" s="104" t="s">
        <v>41</v>
      </c>
      <c r="B1" s="104"/>
      <c r="C1" s="104"/>
      <c r="D1" s="104"/>
      <c r="E1" s="104"/>
      <c r="F1" s="104"/>
      <c r="G1" s="104"/>
    </row>
    <row r="2" spans="1:7" ht="15.75">
      <c r="A2" s="104" t="s">
        <v>40</v>
      </c>
      <c r="B2" s="104"/>
      <c r="C2" s="104"/>
      <c r="D2" s="104"/>
      <c r="E2" s="104"/>
      <c r="F2" s="104"/>
      <c r="G2" s="104"/>
    </row>
    <row r="3" spans="1:7" ht="15.75">
      <c r="A3" s="104" t="s">
        <v>39</v>
      </c>
      <c r="B3" s="104"/>
      <c r="C3" s="104"/>
      <c r="D3" s="104"/>
      <c r="E3" s="104"/>
      <c r="F3" s="104"/>
      <c r="G3" s="104"/>
    </row>
    <row r="4" spans="1:7" ht="15.75">
      <c r="A4" s="104" t="s">
        <v>207</v>
      </c>
      <c r="B4" s="104"/>
      <c r="C4" s="104"/>
      <c r="D4" s="104"/>
      <c r="E4" s="104"/>
      <c r="F4" s="104"/>
      <c r="G4" s="104"/>
    </row>
    <row r="5" spans="1:7" ht="15.75">
      <c r="A5" s="104" t="s">
        <v>338</v>
      </c>
      <c r="B5" s="104"/>
      <c r="C5" s="104"/>
      <c r="D5" s="104"/>
      <c r="E5" s="104"/>
      <c r="F5" s="104"/>
      <c r="G5" s="104"/>
    </row>
    <row r="6" spans="1:7" ht="15.75">
      <c r="A6" s="104" t="s">
        <v>0</v>
      </c>
      <c r="B6" s="104"/>
      <c r="C6" s="104"/>
      <c r="D6" s="104"/>
      <c r="E6" s="104"/>
      <c r="F6" s="104"/>
      <c r="G6" s="104"/>
    </row>
    <row r="7" spans="1:7">
      <c r="A7" s="105" t="s">
        <v>1</v>
      </c>
      <c r="B7" s="105" t="s">
        <v>206</v>
      </c>
      <c r="C7" s="105"/>
      <c r="D7" s="105"/>
      <c r="E7" s="105"/>
      <c r="F7" s="105"/>
      <c r="G7" s="105" t="s">
        <v>205</v>
      </c>
    </row>
    <row r="8" spans="1:7" ht="26.25">
      <c r="A8" s="105"/>
      <c r="B8" s="33" t="s">
        <v>204</v>
      </c>
      <c r="C8" s="33" t="s">
        <v>249</v>
      </c>
      <c r="D8" s="33" t="s">
        <v>126</v>
      </c>
      <c r="E8" s="33" t="s">
        <v>46</v>
      </c>
      <c r="F8" s="33" t="s">
        <v>203</v>
      </c>
      <c r="G8" s="105"/>
    </row>
    <row r="9" spans="1:7">
      <c r="A9" t="s">
        <v>302</v>
      </c>
      <c r="B9" s="32">
        <v>0</v>
      </c>
      <c r="C9" s="32">
        <v>0</v>
      </c>
      <c r="D9" s="32">
        <v>0</v>
      </c>
      <c r="E9" s="32">
        <v>0</v>
      </c>
      <c r="F9" s="32">
        <v>0</v>
      </c>
      <c r="G9" s="32">
        <v>0</v>
      </c>
    </row>
    <row r="10" spans="1:7">
      <c r="A10" t="s">
        <v>303</v>
      </c>
      <c r="B10" s="32">
        <v>864506643</v>
      </c>
      <c r="C10" s="32">
        <v>1797314.54</v>
      </c>
      <c r="D10" s="32">
        <v>866303957.53999996</v>
      </c>
      <c r="E10" s="32">
        <v>474695624.42000002</v>
      </c>
      <c r="F10" s="32">
        <v>474695624.42000002</v>
      </c>
      <c r="G10" s="32">
        <v>-389811018.57999998</v>
      </c>
    </row>
    <row r="11" spans="1:7">
      <c r="A11" t="s">
        <v>304</v>
      </c>
      <c r="B11" s="32">
        <v>0</v>
      </c>
      <c r="C11" s="32">
        <v>0</v>
      </c>
      <c r="D11" s="32">
        <v>0</v>
      </c>
      <c r="E11" s="32">
        <v>0</v>
      </c>
      <c r="F11" s="32">
        <v>0</v>
      </c>
      <c r="G11" s="32">
        <v>0</v>
      </c>
    </row>
    <row r="12" spans="1:7">
      <c r="A12" t="s">
        <v>305</v>
      </c>
      <c r="B12" s="32">
        <v>0</v>
      </c>
      <c r="C12" s="32">
        <v>0</v>
      </c>
      <c r="D12" s="32">
        <v>0</v>
      </c>
      <c r="E12" s="32">
        <v>0</v>
      </c>
      <c r="F12" s="32">
        <v>0</v>
      </c>
      <c r="G12" s="32">
        <v>0</v>
      </c>
    </row>
    <row r="13" spans="1:7">
      <c r="A13" t="s">
        <v>306</v>
      </c>
      <c r="B13" s="32">
        <v>199599911</v>
      </c>
      <c r="C13" s="32">
        <v>11883491.789999999</v>
      </c>
      <c r="D13" s="32">
        <v>211483402.78999999</v>
      </c>
      <c r="E13" s="32">
        <v>53428333.020000003</v>
      </c>
      <c r="F13" s="32">
        <v>53428333.020000003</v>
      </c>
      <c r="G13" s="32">
        <v>-146171577.97999999</v>
      </c>
    </row>
    <row r="14" spans="1:7">
      <c r="A14" t="s">
        <v>307</v>
      </c>
      <c r="B14" s="32">
        <v>34068471</v>
      </c>
      <c r="C14" s="32">
        <v>1674528.04</v>
      </c>
      <c r="D14" s="32">
        <v>35742999.039999999</v>
      </c>
      <c r="E14" s="32">
        <v>14084167.99</v>
      </c>
      <c r="F14" s="32">
        <v>14084167.99</v>
      </c>
      <c r="G14" s="32">
        <v>-19984303.010000002</v>
      </c>
    </row>
    <row r="15" spans="1:7">
      <c r="A15" t="s">
        <v>308</v>
      </c>
      <c r="B15" s="32">
        <v>33573600</v>
      </c>
      <c r="C15" s="32">
        <v>1285233.71</v>
      </c>
      <c r="D15" s="32">
        <v>34858833.710000001</v>
      </c>
      <c r="E15" s="32">
        <v>11580081.789999999</v>
      </c>
      <c r="F15" s="32">
        <v>11580081.789999999</v>
      </c>
      <c r="G15" s="32">
        <v>-21993518.210000001</v>
      </c>
    </row>
    <row r="16" spans="1:7">
      <c r="A16" t="s">
        <v>309</v>
      </c>
      <c r="B16" s="32">
        <v>0</v>
      </c>
      <c r="C16" s="32">
        <v>0</v>
      </c>
      <c r="D16" s="32">
        <v>0</v>
      </c>
      <c r="E16" s="32">
        <v>0</v>
      </c>
      <c r="F16" s="32">
        <v>0</v>
      </c>
      <c r="G16" s="32">
        <v>0</v>
      </c>
    </row>
    <row r="17" spans="1:7">
      <c r="A17" t="s">
        <v>310</v>
      </c>
      <c r="B17" s="32">
        <v>471297195</v>
      </c>
      <c r="C17" s="32">
        <v>0</v>
      </c>
      <c r="D17" s="32">
        <v>471297195</v>
      </c>
      <c r="E17" s="32">
        <v>140332060.00999999</v>
      </c>
      <c r="F17" s="32">
        <v>140332060.00999999</v>
      </c>
      <c r="G17" s="32">
        <v>-330965134.99000001</v>
      </c>
    </row>
    <row r="18" spans="1:7">
      <c r="A18" t="s">
        <v>311</v>
      </c>
      <c r="B18" s="32">
        <v>275499381</v>
      </c>
      <c r="C18" s="32">
        <v>0</v>
      </c>
      <c r="D18" s="32">
        <v>275499381</v>
      </c>
      <c r="E18" s="32">
        <v>74128202</v>
      </c>
      <c r="F18" s="32">
        <v>74128202</v>
      </c>
      <c r="G18" s="32">
        <v>-201371179</v>
      </c>
    </row>
    <row r="19" spans="1:7">
      <c r="A19" t="s">
        <v>202</v>
      </c>
      <c r="B19" s="32">
        <v>82891330</v>
      </c>
      <c r="C19" s="32">
        <v>0</v>
      </c>
      <c r="D19" s="32">
        <v>82891330</v>
      </c>
      <c r="E19" s="32">
        <v>22584639.010000002</v>
      </c>
      <c r="F19" s="32">
        <v>22584639.010000002</v>
      </c>
      <c r="G19" s="32">
        <v>-60306690.990000002</v>
      </c>
    </row>
    <row r="20" spans="1:7">
      <c r="A20" t="s">
        <v>201</v>
      </c>
      <c r="B20" s="32">
        <v>25572888</v>
      </c>
      <c r="C20" s="32">
        <v>0</v>
      </c>
      <c r="D20" s="32">
        <v>25572888</v>
      </c>
      <c r="E20" s="32">
        <v>8901130</v>
      </c>
      <c r="F20" s="32">
        <v>8901130</v>
      </c>
      <c r="G20" s="32">
        <v>-16671758</v>
      </c>
    </row>
    <row r="21" spans="1:7">
      <c r="A21" t="s">
        <v>200</v>
      </c>
      <c r="B21" s="32">
        <v>0</v>
      </c>
      <c r="C21" s="32">
        <v>0</v>
      </c>
      <c r="D21" s="32">
        <v>0</v>
      </c>
      <c r="E21" s="32">
        <v>0</v>
      </c>
      <c r="F21" s="32">
        <v>0</v>
      </c>
      <c r="G21" s="32">
        <v>0</v>
      </c>
    </row>
    <row r="22" spans="1:7">
      <c r="A22" t="s">
        <v>199</v>
      </c>
      <c r="B22" s="32">
        <v>0</v>
      </c>
      <c r="C22" s="32">
        <v>0</v>
      </c>
      <c r="D22" s="32">
        <v>0</v>
      </c>
      <c r="E22" s="32">
        <v>0</v>
      </c>
      <c r="F22" s="32">
        <v>0</v>
      </c>
      <c r="G22" s="32">
        <v>0</v>
      </c>
    </row>
    <row r="23" spans="1:7">
      <c r="A23" t="s">
        <v>198</v>
      </c>
      <c r="B23" s="32">
        <v>6363882</v>
      </c>
      <c r="C23" s="32">
        <v>0</v>
      </c>
      <c r="D23" s="32">
        <v>6363882</v>
      </c>
      <c r="E23" s="32">
        <v>2301196</v>
      </c>
      <c r="F23" s="32">
        <v>2301196</v>
      </c>
      <c r="G23" s="32">
        <v>-4062686</v>
      </c>
    </row>
    <row r="24" spans="1:7">
      <c r="A24" t="s">
        <v>197</v>
      </c>
      <c r="B24" s="32">
        <v>0</v>
      </c>
      <c r="C24" s="32">
        <v>0</v>
      </c>
      <c r="D24" s="32">
        <v>0</v>
      </c>
      <c r="E24" s="32">
        <v>0</v>
      </c>
      <c r="F24" s="32">
        <v>0</v>
      </c>
      <c r="G24" s="32">
        <v>0</v>
      </c>
    </row>
    <row r="25" spans="1:7">
      <c r="A25" t="s">
        <v>196</v>
      </c>
      <c r="B25" s="32">
        <v>0</v>
      </c>
      <c r="C25" s="32">
        <v>0</v>
      </c>
      <c r="D25" s="32">
        <v>0</v>
      </c>
      <c r="E25" s="32">
        <v>0</v>
      </c>
      <c r="F25" s="32">
        <v>0</v>
      </c>
      <c r="G25" s="32">
        <v>0</v>
      </c>
    </row>
    <row r="26" spans="1:7">
      <c r="A26" t="s">
        <v>195</v>
      </c>
      <c r="B26" s="32">
        <v>9546808</v>
      </c>
      <c r="C26" s="32">
        <v>0</v>
      </c>
      <c r="D26" s="32">
        <v>9546808</v>
      </c>
      <c r="E26" s="32">
        <v>2375130</v>
      </c>
      <c r="F26" s="32">
        <v>2375130</v>
      </c>
      <c r="G26" s="32">
        <v>-7171678</v>
      </c>
    </row>
    <row r="27" spans="1:7">
      <c r="A27" t="s">
        <v>194</v>
      </c>
      <c r="B27" s="32">
        <v>71422906</v>
      </c>
      <c r="C27" s="32">
        <v>0</v>
      </c>
      <c r="D27" s="32">
        <v>71422906</v>
      </c>
      <c r="E27" s="32">
        <v>30041763</v>
      </c>
      <c r="F27" s="32">
        <v>30041763</v>
      </c>
      <c r="G27" s="32">
        <v>-41381143</v>
      </c>
    </row>
    <row r="28" spans="1:7">
      <c r="A28" t="s">
        <v>193</v>
      </c>
      <c r="B28" s="32">
        <v>0</v>
      </c>
      <c r="C28" s="32">
        <v>0</v>
      </c>
      <c r="D28" s="32">
        <v>0</v>
      </c>
      <c r="E28" s="32">
        <v>0</v>
      </c>
      <c r="F28" s="32">
        <v>0</v>
      </c>
      <c r="G28" s="32">
        <v>0</v>
      </c>
    </row>
    <row r="29" spans="1:7">
      <c r="A29" t="s">
        <v>312</v>
      </c>
      <c r="B29" s="32">
        <v>8998390</v>
      </c>
      <c r="C29" s="32">
        <v>289</v>
      </c>
      <c r="D29" s="32">
        <v>8998679</v>
      </c>
      <c r="E29" s="32">
        <v>3295291</v>
      </c>
      <c r="F29" s="32">
        <v>3295291</v>
      </c>
      <c r="G29" s="32">
        <v>-5703099</v>
      </c>
    </row>
    <row r="30" spans="1:7">
      <c r="A30" t="s">
        <v>192</v>
      </c>
      <c r="B30" s="32">
        <v>0</v>
      </c>
      <c r="C30" s="32">
        <v>289</v>
      </c>
      <c r="D30" s="32">
        <v>289</v>
      </c>
      <c r="E30" s="32">
        <v>289</v>
      </c>
      <c r="F30" s="32">
        <v>289</v>
      </c>
      <c r="G30" s="32">
        <v>289</v>
      </c>
    </row>
    <row r="31" spans="1:7">
      <c r="A31" t="s">
        <v>191</v>
      </c>
      <c r="B31" s="32">
        <v>807018</v>
      </c>
      <c r="C31" s="32">
        <v>0</v>
      </c>
      <c r="D31" s="32">
        <v>807018</v>
      </c>
      <c r="E31" s="32">
        <v>201756</v>
      </c>
      <c r="F31" s="32">
        <v>201756</v>
      </c>
      <c r="G31" s="32">
        <v>-605262</v>
      </c>
    </row>
    <row r="32" spans="1:7">
      <c r="A32" t="s">
        <v>190</v>
      </c>
      <c r="B32" s="32">
        <v>6543924</v>
      </c>
      <c r="C32" s="32">
        <v>0</v>
      </c>
      <c r="D32" s="32">
        <v>6543924</v>
      </c>
      <c r="E32" s="32">
        <v>2324062</v>
      </c>
      <c r="F32" s="32">
        <v>2324062</v>
      </c>
      <c r="G32" s="32">
        <v>-4219862</v>
      </c>
    </row>
    <row r="33" spans="1:7">
      <c r="A33" t="s">
        <v>189</v>
      </c>
      <c r="B33" s="32">
        <v>0</v>
      </c>
      <c r="C33" s="32">
        <v>0</v>
      </c>
      <c r="D33" s="32">
        <v>0</v>
      </c>
      <c r="E33" s="32">
        <v>0</v>
      </c>
      <c r="F33" s="32">
        <v>0</v>
      </c>
      <c r="G33" s="32">
        <v>0</v>
      </c>
    </row>
    <row r="34" spans="1:7">
      <c r="A34" t="s">
        <v>313</v>
      </c>
      <c r="B34" s="32">
        <v>1647448</v>
      </c>
      <c r="C34" s="32">
        <v>0</v>
      </c>
      <c r="D34" s="32">
        <v>1647448</v>
      </c>
      <c r="E34" s="32">
        <v>769184</v>
      </c>
      <c r="F34" s="32">
        <v>769184</v>
      </c>
      <c r="G34" s="32">
        <v>-878264</v>
      </c>
    </row>
    <row r="35" spans="1:7">
      <c r="A35" t="s">
        <v>314</v>
      </c>
      <c r="B35" s="32">
        <v>0</v>
      </c>
      <c r="C35" s="32">
        <v>0</v>
      </c>
      <c r="D35" s="32">
        <v>0</v>
      </c>
      <c r="E35" s="32">
        <v>0</v>
      </c>
      <c r="F35" s="32">
        <v>0</v>
      </c>
      <c r="G35" s="32">
        <v>0</v>
      </c>
    </row>
    <row r="36" spans="1:7">
      <c r="A36" t="s">
        <v>315</v>
      </c>
      <c r="B36" s="32">
        <v>0</v>
      </c>
      <c r="C36" s="32">
        <v>14078856.52</v>
      </c>
      <c r="D36" s="32">
        <v>14078856.52</v>
      </c>
      <c r="E36" s="32">
        <v>14078856.52</v>
      </c>
      <c r="F36" s="32">
        <v>14078856.52</v>
      </c>
      <c r="G36" s="32">
        <v>14078856.52</v>
      </c>
    </row>
    <row r="37" spans="1:7">
      <c r="A37" t="s">
        <v>188</v>
      </c>
      <c r="B37" s="32">
        <v>0</v>
      </c>
      <c r="C37" s="32">
        <v>14078856.52</v>
      </c>
      <c r="D37" s="32">
        <v>14078856.52</v>
      </c>
      <c r="E37" s="32">
        <v>14078856.52</v>
      </c>
      <c r="F37" s="32">
        <v>14078856.52</v>
      </c>
      <c r="G37" s="32">
        <v>14078856.52</v>
      </c>
    </row>
    <row r="38" spans="1:7">
      <c r="A38" t="s">
        <v>316</v>
      </c>
      <c r="B38" s="32">
        <v>1020374</v>
      </c>
      <c r="C38" s="32">
        <v>0</v>
      </c>
      <c r="D38" s="32">
        <v>1020374</v>
      </c>
      <c r="E38" s="32">
        <v>386094</v>
      </c>
      <c r="F38" s="32">
        <v>386094</v>
      </c>
      <c r="G38" s="32">
        <v>-634280</v>
      </c>
    </row>
    <row r="39" spans="1:7">
      <c r="A39" t="s">
        <v>317</v>
      </c>
      <c r="B39" s="32">
        <v>0</v>
      </c>
      <c r="C39" s="32">
        <v>0</v>
      </c>
      <c r="D39" s="32">
        <v>0</v>
      </c>
      <c r="E39" s="32">
        <v>0</v>
      </c>
      <c r="F39" s="32">
        <v>0</v>
      </c>
      <c r="G39" s="32">
        <v>0</v>
      </c>
    </row>
    <row r="40" spans="1:7">
      <c r="A40" t="s">
        <v>318</v>
      </c>
      <c r="B40" s="32">
        <v>1020374</v>
      </c>
      <c r="C40" s="32">
        <v>0</v>
      </c>
      <c r="D40" s="32">
        <v>1020374</v>
      </c>
      <c r="E40" s="32">
        <v>386094</v>
      </c>
      <c r="F40" s="32">
        <v>386094</v>
      </c>
      <c r="G40" s="32">
        <v>-634280</v>
      </c>
    </row>
    <row r="41" spans="1:7">
      <c r="A41" t="s">
        <v>319</v>
      </c>
      <c r="B41" s="32">
        <v>1613064584</v>
      </c>
      <c r="C41" s="32">
        <v>30719713.600000001</v>
      </c>
      <c r="D41" s="32">
        <v>1643784297.5999999</v>
      </c>
      <c r="E41" s="32">
        <v>711880508.75</v>
      </c>
      <c r="F41" s="32">
        <v>711880508.75</v>
      </c>
      <c r="G41" s="32">
        <v>-901184075.25</v>
      </c>
    </row>
    <row r="42" spans="1:7">
      <c r="A42" t="s">
        <v>187</v>
      </c>
      <c r="B42" s="32">
        <v>0</v>
      </c>
      <c r="C42" s="32">
        <v>0</v>
      </c>
      <c r="D42" s="32">
        <v>0</v>
      </c>
      <c r="E42" s="32">
        <v>0</v>
      </c>
      <c r="F42" s="32">
        <v>0</v>
      </c>
      <c r="G42" s="32">
        <v>0</v>
      </c>
    </row>
    <row r="43" spans="1:7">
      <c r="A43" t="s">
        <v>320</v>
      </c>
      <c r="B43" s="32">
        <v>0</v>
      </c>
      <c r="C43" s="32">
        <v>0</v>
      </c>
      <c r="D43" s="32">
        <v>0</v>
      </c>
      <c r="E43" s="32">
        <v>0</v>
      </c>
      <c r="F43" s="32">
        <v>0</v>
      </c>
      <c r="G43" s="32">
        <v>0</v>
      </c>
    </row>
    <row r="44" spans="1:7">
      <c r="A44" t="s">
        <v>321</v>
      </c>
      <c r="B44" s="32">
        <v>243166352</v>
      </c>
      <c r="C44" s="32">
        <v>0</v>
      </c>
      <c r="D44" s="32">
        <v>243166352</v>
      </c>
      <c r="E44" s="32">
        <v>61437474</v>
      </c>
      <c r="F44" s="32">
        <v>61437474</v>
      </c>
      <c r="G44" s="32">
        <v>-181728878</v>
      </c>
    </row>
    <row r="45" spans="1:7">
      <c r="A45" t="s">
        <v>186</v>
      </c>
      <c r="B45" s="32">
        <v>0</v>
      </c>
      <c r="C45" s="32">
        <v>0</v>
      </c>
      <c r="D45" s="32">
        <v>0</v>
      </c>
      <c r="E45" s="32">
        <v>0</v>
      </c>
      <c r="F45" s="32">
        <v>0</v>
      </c>
      <c r="G45" s="32">
        <v>0</v>
      </c>
    </row>
    <row r="46" spans="1:7">
      <c r="A46" t="s">
        <v>185</v>
      </c>
      <c r="B46" s="32">
        <v>0</v>
      </c>
      <c r="C46" s="32">
        <v>0</v>
      </c>
      <c r="D46" s="32">
        <v>0</v>
      </c>
      <c r="E46" s="32">
        <v>0</v>
      </c>
      <c r="F46" s="32">
        <v>0</v>
      </c>
      <c r="G46" s="32">
        <v>0</v>
      </c>
    </row>
    <row r="47" spans="1:7">
      <c r="A47" t="s">
        <v>184</v>
      </c>
      <c r="B47" s="32">
        <v>26687096</v>
      </c>
      <c r="C47" s="32">
        <v>0</v>
      </c>
      <c r="D47" s="32">
        <v>26687096</v>
      </c>
      <c r="E47" s="32">
        <v>7222140</v>
      </c>
      <c r="F47" s="32">
        <v>7222140</v>
      </c>
      <c r="G47" s="32">
        <v>-19464956</v>
      </c>
    </row>
    <row r="48" spans="1:7">
      <c r="A48" t="s">
        <v>183</v>
      </c>
      <c r="B48" s="32">
        <v>216479256</v>
      </c>
      <c r="C48" s="32">
        <v>0</v>
      </c>
      <c r="D48" s="32">
        <v>216479256</v>
      </c>
      <c r="E48" s="32">
        <v>54215334</v>
      </c>
      <c r="F48" s="32">
        <v>54215334</v>
      </c>
      <c r="G48" s="32">
        <v>-162263922</v>
      </c>
    </row>
    <row r="49" spans="1:7">
      <c r="A49" t="s">
        <v>182</v>
      </c>
      <c r="B49" s="32">
        <v>0</v>
      </c>
      <c r="C49" s="32">
        <v>0</v>
      </c>
      <c r="D49" s="32">
        <v>0</v>
      </c>
      <c r="E49" s="32">
        <v>0</v>
      </c>
      <c r="F49" s="32">
        <v>0</v>
      </c>
      <c r="G49" s="32">
        <v>0</v>
      </c>
    </row>
    <row r="50" spans="1:7">
      <c r="A50" t="s">
        <v>181</v>
      </c>
      <c r="B50" s="32">
        <v>0</v>
      </c>
      <c r="C50" s="32">
        <v>0</v>
      </c>
      <c r="D50" s="32">
        <v>0</v>
      </c>
      <c r="E50" s="32">
        <v>0</v>
      </c>
      <c r="F50" s="32">
        <v>0</v>
      </c>
      <c r="G50" s="32">
        <v>0</v>
      </c>
    </row>
    <row r="51" spans="1:7">
      <c r="A51" t="s">
        <v>180</v>
      </c>
      <c r="B51" s="32">
        <v>0</v>
      </c>
      <c r="C51" s="32">
        <v>0</v>
      </c>
      <c r="D51" s="32">
        <v>0</v>
      </c>
      <c r="E51" s="32">
        <v>0</v>
      </c>
      <c r="F51" s="32">
        <v>0</v>
      </c>
      <c r="G51" s="32">
        <v>0</v>
      </c>
    </row>
    <row r="52" spans="1:7">
      <c r="A52" t="s">
        <v>179</v>
      </c>
      <c r="B52" s="32">
        <v>0</v>
      </c>
      <c r="C52" s="32">
        <v>0</v>
      </c>
      <c r="D52" s="32">
        <v>0</v>
      </c>
      <c r="E52" s="32">
        <v>0</v>
      </c>
      <c r="F52" s="32">
        <v>0</v>
      </c>
      <c r="G52" s="32">
        <v>0</v>
      </c>
    </row>
    <row r="53" spans="1:7">
      <c r="A53" t="s">
        <v>322</v>
      </c>
      <c r="B53" s="32">
        <v>0</v>
      </c>
      <c r="C53" s="32">
        <v>0</v>
      </c>
      <c r="D53" s="32">
        <v>0</v>
      </c>
      <c r="E53" s="32">
        <v>0</v>
      </c>
      <c r="F53" s="32">
        <v>0</v>
      </c>
      <c r="G53" s="32">
        <v>0</v>
      </c>
    </row>
    <row r="54" spans="1:7">
      <c r="A54" t="s">
        <v>178</v>
      </c>
      <c r="B54" s="32">
        <v>0</v>
      </c>
      <c r="C54" s="32">
        <v>0</v>
      </c>
      <c r="D54" s="32">
        <v>0</v>
      </c>
      <c r="E54" s="32">
        <v>0</v>
      </c>
      <c r="F54" s="32">
        <v>0</v>
      </c>
      <c r="G54" s="32">
        <v>0</v>
      </c>
    </row>
    <row r="55" spans="1:7">
      <c r="A55" t="s">
        <v>177</v>
      </c>
      <c r="B55" s="32">
        <v>0</v>
      </c>
      <c r="C55" s="32">
        <v>0</v>
      </c>
      <c r="D55" s="32">
        <v>0</v>
      </c>
      <c r="E55" s="32">
        <v>0</v>
      </c>
      <c r="F55" s="32">
        <v>0</v>
      </c>
      <c r="G55" s="32">
        <v>0</v>
      </c>
    </row>
    <row r="56" spans="1:7">
      <c r="A56" t="s">
        <v>176</v>
      </c>
      <c r="B56" s="32">
        <v>0</v>
      </c>
      <c r="C56" s="32">
        <v>0</v>
      </c>
      <c r="D56" s="32">
        <v>0</v>
      </c>
      <c r="E56" s="32">
        <v>0</v>
      </c>
      <c r="F56" s="32">
        <v>0</v>
      </c>
      <c r="G56" s="32">
        <v>0</v>
      </c>
    </row>
    <row r="57" spans="1:7">
      <c r="A57" t="s">
        <v>175</v>
      </c>
      <c r="B57" s="32">
        <v>0</v>
      </c>
      <c r="C57" s="32">
        <v>0</v>
      </c>
      <c r="D57" s="32">
        <v>0</v>
      </c>
      <c r="E57" s="32">
        <v>0</v>
      </c>
      <c r="F57" s="32">
        <v>0</v>
      </c>
      <c r="G57" s="32">
        <v>0</v>
      </c>
    </row>
    <row r="58" spans="1:7">
      <c r="A58" t="s">
        <v>323</v>
      </c>
      <c r="B58" s="32">
        <v>0</v>
      </c>
      <c r="C58" s="32">
        <v>0</v>
      </c>
      <c r="D58" s="32">
        <v>0</v>
      </c>
      <c r="E58" s="32">
        <v>0</v>
      </c>
      <c r="F58" s="32">
        <v>0</v>
      </c>
      <c r="G58" s="32">
        <v>0</v>
      </c>
    </row>
    <row r="59" spans="1:7">
      <c r="A59" t="s">
        <v>174</v>
      </c>
      <c r="B59" s="32">
        <v>0</v>
      </c>
      <c r="C59" s="32">
        <v>0</v>
      </c>
      <c r="D59" s="32">
        <v>0</v>
      </c>
      <c r="E59" s="32">
        <v>0</v>
      </c>
      <c r="F59" s="32">
        <v>0</v>
      </c>
      <c r="G59" s="32">
        <v>0</v>
      </c>
    </row>
    <row r="60" spans="1:7">
      <c r="A60" t="s">
        <v>173</v>
      </c>
      <c r="B60" s="32">
        <v>0</v>
      </c>
      <c r="C60" s="32">
        <v>0</v>
      </c>
      <c r="D60" s="32">
        <v>0</v>
      </c>
      <c r="E60" s="32">
        <v>0</v>
      </c>
      <c r="F60" s="32">
        <v>0</v>
      </c>
      <c r="G60" s="32">
        <v>0</v>
      </c>
    </row>
    <row r="61" spans="1:7">
      <c r="A61" t="s">
        <v>324</v>
      </c>
      <c r="B61" s="32">
        <v>0</v>
      </c>
      <c r="C61" s="32">
        <v>0</v>
      </c>
      <c r="D61" s="32">
        <v>0</v>
      </c>
      <c r="E61" s="32">
        <v>0</v>
      </c>
      <c r="F61" s="32">
        <v>0</v>
      </c>
      <c r="G61" s="32">
        <v>0</v>
      </c>
    </row>
    <row r="62" spans="1:7">
      <c r="A62" t="s">
        <v>325</v>
      </c>
      <c r="B62" s="32">
        <v>0</v>
      </c>
      <c r="C62" s="32">
        <v>0</v>
      </c>
      <c r="D62" s="32">
        <v>0</v>
      </c>
      <c r="E62" s="32">
        <v>0</v>
      </c>
      <c r="F62" s="32">
        <v>0</v>
      </c>
      <c r="G62" s="32">
        <v>0</v>
      </c>
    </row>
    <row r="63" spans="1:7">
      <c r="A63" t="s">
        <v>326</v>
      </c>
      <c r="B63" s="32">
        <v>243166352</v>
      </c>
      <c r="C63" s="32">
        <v>0</v>
      </c>
      <c r="D63" s="32">
        <v>243166352</v>
      </c>
      <c r="E63" s="32">
        <v>61437474</v>
      </c>
      <c r="F63" s="32">
        <v>61437474</v>
      </c>
      <c r="G63" s="32">
        <v>-181728878</v>
      </c>
    </row>
    <row r="64" spans="1:7">
      <c r="A64" t="s">
        <v>327</v>
      </c>
      <c r="B64" s="32">
        <v>0</v>
      </c>
      <c r="C64" s="32">
        <v>0</v>
      </c>
      <c r="D64" s="32">
        <v>0</v>
      </c>
      <c r="E64" s="32">
        <v>0</v>
      </c>
      <c r="F64" s="32">
        <v>0</v>
      </c>
      <c r="G64" s="32">
        <v>0</v>
      </c>
    </row>
    <row r="65" spans="1:7">
      <c r="A65" t="s">
        <v>328</v>
      </c>
      <c r="B65" s="32">
        <v>0</v>
      </c>
      <c r="C65" s="32">
        <v>0</v>
      </c>
      <c r="D65" s="32">
        <v>0</v>
      </c>
      <c r="E65" s="32">
        <v>0</v>
      </c>
      <c r="F65" s="32">
        <v>0</v>
      </c>
      <c r="G65" s="32">
        <v>0</v>
      </c>
    </row>
    <row r="66" spans="1:7">
      <c r="A66" t="s">
        <v>329</v>
      </c>
      <c r="B66" s="32">
        <v>1856230936</v>
      </c>
      <c r="C66" s="32">
        <v>30719713.600000001</v>
      </c>
      <c r="D66" s="32">
        <v>1886950649.5999999</v>
      </c>
      <c r="E66" s="32">
        <v>773317982.75</v>
      </c>
      <c r="F66" s="32">
        <v>773317982.75</v>
      </c>
      <c r="G66" s="32">
        <v>-1082912953.25</v>
      </c>
    </row>
    <row r="67" spans="1:7">
      <c r="A67" t="s">
        <v>330</v>
      </c>
      <c r="B67" s="32">
        <v>0</v>
      </c>
      <c r="C67" s="32">
        <v>0</v>
      </c>
      <c r="D67" s="32">
        <v>0</v>
      </c>
      <c r="E67" s="32">
        <v>0</v>
      </c>
      <c r="F67" s="32">
        <v>0</v>
      </c>
      <c r="G67" s="32">
        <v>0</v>
      </c>
    </row>
    <row r="68" spans="1:7">
      <c r="A68" t="s">
        <v>331</v>
      </c>
      <c r="B68" s="32">
        <v>0</v>
      </c>
      <c r="C68" s="32">
        <v>0</v>
      </c>
      <c r="D68" s="32">
        <v>0</v>
      </c>
      <c r="E68" s="32">
        <v>0</v>
      </c>
      <c r="F68" s="32">
        <v>0</v>
      </c>
      <c r="G68" s="32">
        <v>0</v>
      </c>
    </row>
    <row r="69" spans="1:7">
      <c r="A69" t="s">
        <v>332</v>
      </c>
      <c r="B69" s="32">
        <v>0</v>
      </c>
      <c r="C69" s="32">
        <v>0</v>
      </c>
      <c r="D69" s="32">
        <v>0</v>
      </c>
      <c r="E69" s="32">
        <v>0</v>
      </c>
      <c r="F69" s="32">
        <v>0</v>
      </c>
      <c r="G69" s="32">
        <v>0</v>
      </c>
    </row>
    <row r="70" spans="1:7">
      <c r="A70" t="s">
        <v>333</v>
      </c>
      <c r="B70" s="32">
        <v>0</v>
      </c>
      <c r="C70" s="32">
        <v>0</v>
      </c>
      <c r="D70" s="32">
        <v>0</v>
      </c>
      <c r="E70" s="32">
        <v>0</v>
      </c>
      <c r="F70" s="32">
        <v>0</v>
      </c>
      <c r="G70" s="32">
        <v>0</v>
      </c>
    </row>
    <row r="72" spans="1:7" ht="3.95" customHeight="1">
      <c r="A72" s="103"/>
      <c r="B72" s="103"/>
      <c r="C72" s="103"/>
      <c r="D72" s="103"/>
      <c r="E72" s="103"/>
      <c r="F72" s="103"/>
      <c r="G72" s="103"/>
    </row>
  </sheetData>
  <mergeCells count="10">
    <mergeCell ref="A6:G6"/>
    <mergeCell ref="A7:A8"/>
    <mergeCell ref="B7:F7"/>
    <mergeCell ref="G7:G8"/>
    <mergeCell ref="A72:G72"/>
    <mergeCell ref="A1:G1"/>
    <mergeCell ref="A2:G2"/>
    <mergeCell ref="A3:G3"/>
    <mergeCell ref="A4:G4"/>
    <mergeCell ref="A5:G5"/>
  </mergeCells>
  <printOptions horizontalCentered="1" verticalCentered="1"/>
  <pageMargins left="0" right="0" top="0" bottom="0" header="0.31496062992125984" footer="0.31496062992125984"/>
  <pageSetup paperSize="9" scale="50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161"/>
  <sheetViews>
    <sheetView showGridLines="0" zoomScale="52" zoomScaleNormal="70" workbookViewId="0">
      <selection activeCell="D158" sqref="D158"/>
    </sheetView>
  </sheetViews>
  <sheetFormatPr baseColWidth="10" defaultColWidth="11.42578125" defaultRowHeight="14.25"/>
  <cols>
    <col min="1" max="1" width="10.7109375" style="34" customWidth="1"/>
    <col min="2" max="2" width="109.28515625" style="34" customWidth="1"/>
    <col min="3" max="3" width="24.7109375" style="34" customWidth="1"/>
    <col min="4" max="4" width="25.42578125" style="34" bestFit="1" customWidth="1"/>
    <col min="5" max="8" width="24.7109375" style="34" customWidth="1"/>
    <col min="9" max="16384" width="11.42578125" style="34"/>
  </cols>
  <sheetData>
    <row r="1" spans="2:9" ht="20.100000000000001" customHeight="1">
      <c r="B1" s="124" t="s">
        <v>41</v>
      </c>
      <c r="C1" s="124"/>
      <c r="D1" s="124"/>
      <c r="E1" s="124"/>
      <c r="F1" s="124"/>
      <c r="G1" s="124"/>
      <c r="H1" s="124"/>
    </row>
    <row r="2" spans="2:9" ht="15.75">
      <c r="B2" s="124" t="s">
        <v>246</v>
      </c>
      <c r="C2" s="124"/>
      <c r="D2" s="124"/>
      <c r="E2" s="124"/>
      <c r="F2" s="124"/>
      <c r="G2" s="124"/>
      <c r="H2" s="124"/>
    </row>
    <row r="3" spans="2:9" ht="15.75">
      <c r="B3" s="124" t="s">
        <v>247</v>
      </c>
      <c r="C3" s="124"/>
      <c r="D3" s="124"/>
      <c r="E3" s="124"/>
      <c r="F3" s="124"/>
      <c r="G3" s="124"/>
      <c r="H3" s="124"/>
    </row>
    <row r="4" spans="2:9" ht="15.75">
      <c r="B4" s="124" t="s">
        <v>339</v>
      </c>
      <c r="C4" s="124"/>
      <c r="D4" s="124"/>
      <c r="E4" s="124"/>
      <c r="F4" s="124"/>
      <c r="G4" s="124"/>
      <c r="H4" s="124"/>
    </row>
    <row r="5" spans="2:9" ht="15.75">
      <c r="B5" s="124" t="s">
        <v>340</v>
      </c>
      <c r="C5" s="124"/>
      <c r="D5" s="124"/>
      <c r="E5" s="124"/>
      <c r="F5" s="124"/>
      <c r="G5" s="124"/>
      <c r="H5" s="124"/>
      <c r="I5" s="124"/>
    </row>
    <row r="6" spans="2:9" ht="20.100000000000001" customHeight="1">
      <c r="B6" s="124" t="s">
        <v>341</v>
      </c>
      <c r="C6" s="124"/>
      <c r="D6" s="124"/>
      <c r="E6" s="124"/>
      <c r="F6" s="124"/>
      <c r="G6" s="124"/>
      <c r="H6" s="124"/>
    </row>
    <row r="7" spans="2:9" ht="15.75">
      <c r="B7" s="124" t="s">
        <v>0</v>
      </c>
      <c r="C7" s="124"/>
      <c r="D7" s="124"/>
      <c r="E7" s="124"/>
      <c r="F7" s="124"/>
      <c r="G7" s="124"/>
      <c r="H7" s="124"/>
    </row>
    <row r="8" spans="2:9" s="35" customFormat="1" ht="5.0999999999999996" customHeight="1">
      <c r="B8" s="125"/>
      <c r="C8" s="125"/>
      <c r="D8" s="125"/>
      <c r="E8" s="125"/>
      <c r="F8" s="125"/>
      <c r="G8" s="125"/>
      <c r="H8" s="125"/>
    </row>
    <row r="9" spans="2:9" s="35" customFormat="1" ht="5.0999999999999996" customHeight="1" thickBot="1">
      <c r="B9" s="56"/>
      <c r="C9" s="56"/>
      <c r="D9" s="56"/>
      <c r="E9" s="56"/>
      <c r="F9" s="56"/>
      <c r="G9" s="56"/>
      <c r="H9" s="56"/>
    </row>
    <row r="10" spans="2:9" ht="15" thickBot="1">
      <c r="B10" s="131" t="s">
        <v>1</v>
      </c>
      <c r="C10" s="120" t="s">
        <v>124</v>
      </c>
      <c r="D10" s="133"/>
      <c r="E10" s="133"/>
      <c r="F10" s="133"/>
      <c r="G10" s="121"/>
      <c r="H10" s="131" t="s">
        <v>248</v>
      </c>
    </row>
    <row r="11" spans="2:9" ht="30" customHeight="1" thickBot="1">
      <c r="B11" s="132"/>
      <c r="C11" s="38" t="s">
        <v>48</v>
      </c>
      <c r="D11" s="38" t="s">
        <v>342</v>
      </c>
      <c r="E11" s="38" t="s">
        <v>126</v>
      </c>
      <c r="F11" s="37" t="s">
        <v>46</v>
      </c>
      <c r="G11" s="38" t="s">
        <v>49</v>
      </c>
      <c r="H11" s="134"/>
    </row>
    <row r="12" spans="2:9" ht="20.100000000000001" customHeight="1">
      <c r="B12" s="57" t="s">
        <v>120</v>
      </c>
      <c r="C12" s="41">
        <v>1613064584</v>
      </c>
      <c r="D12" s="58">
        <v>389891922.44</v>
      </c>
      <c r="E12" s="41">
        <v>2002956506.4399996</v>
      </c>
      <c r="F12" s="58">
        <v>388355247.48000002</v>
      </c>
      <c r="G12" s="41">
        <v>349000831.03000003</v>
      </c>
      <c r="H12" s="42">
        <v>1614601258.96</v>
      </c>
    </row>
    <row r="13" spans="2:9" ht="20.100000000000001" customHeight="1">
      <c r="B13" s="59" t="s">
        <v>250</v>
      </c>
      <c r="C13" s="47">
        <v>679074959</v>
      </c>
      <c r="D13" s="60">
        <v>-1.0710209608078003E-8</v>
      </c>
      <c r="E13" s="47">
        <v>679074958.99999976</v>
      </c>
      <c r="F13" s="60">
        <v>164114798.28000003</v>
      </c>
      <c r="G13" s="47">
        <v>136059659.83000004</v>
      </c>
      <c r="H13" s="48">
        <v>514960160.71999991</v>
      </c>
    </row>
    <row r="14" spans="2:9" ht="20.100000000000001" customHeight="1">
      <c r="B14" s="61" t="s">
        <v>117</v>
      </c>
      <c r="C14" s="44">
        <v>449318113</v>
      </c>
      <c r="D14" s="62">
        <v>12409618.989999985</v>
      </c>
      <c r="E14" s="44">
        <v>461727731.98999965</v>
      </c>
      <c r="F14" s="62">
        <v>112587728.66000003</v>
      </c>
      <c r="G14" s="44">
        <v>112587728.66000003</v>
      </c>
      <c r="H14" s="45">
        <v>349140003.32999998</v>
      </c>
    </row>
    <row r="15" spans="2:9" ht="20.100000000000001" customHeight="1">
      <c r="B15" s="61" t="s">
        <v>116</v>
      </c>
      <c r="C15" s="44">
        <v>0</v>
      </c>
      <c r="D15" s="62">
        <v>0</v>
      </c>
      <c r="E15" s="44">
        <v>0</v>
      </c>
      <c r="F15" s="62">
        <v>0</v>
      </c>
      <c r="G15" s="44">
        <v>0</v>
      </c>
      <c r="H15" s="45">
        <v>0</v>
      </c>
    </row>
    <row r="16" spans="2:9" ht="20.100000000000001" customHeight="1">
      <c r="B16" s="61" t="s">
        <v>115</v>
      </c>
      <c r="C16" s="44">
        <v>135940314</v>
      </c>
      <c r="D16" s="62">
        <v>-4515830.1299999943</v>
      </c>
      <c r="E16" s="44">
        <v>131424483.87000011</v>
      </c>
      <c r="F16" s="62">
        <v>32190651.999999989</v>
      </c>
      <c r="G16" s="44">
        <v>4135513.5499999993</v>
      </c>
      <c r="H16" s="45">
        <v>99233831.869999975</v>
      </c>
    </row>
    <row r="17" spans="2:8" ht="20.100000000000001" customHeight="1">
      <c r="B17" s="61" t="s">
        <v>114</v>
      </c>
      <c r="C17" s="44">
        <v>6869457</v>
      </c>
      <c r="D17" s="62">
        <v>0</v>
      </c>
      <c r="E17" s="44">
        <v>6869457</v>
      </c>
      <c r="F17" s="62">
        <v>3201862.29</v>
      </c>
      <c r="G17" s="44">
        <v>3201862.29</v>
      </c>
      <c r="H17" s="45">
        <v>3667594.71</v>
      </c>
    </row>
    <row r="18" spans="2:8" ht="20.100000000000001" customHeight="1">
      <c r="B18" s="61" t="s">
        <v>113</v>
      </c>
      <c r="C18" s="44">
        <v>74931556</v>
      </c>
      <c r="D18" s="62">
        <v>-4482254.120000001</v>
      </c>
      <c r="E18" s="44">
        <v>70449301.88000001</v>
      </c>
      <c r="F18" s="62">
        <v>11869814.460000001</v>
      </c>
      <c r="G18" s="44">
        <v>11869814.460000001</v>
      </c>
      <c r="H18" s="45">
        <v>58579487.419999994</v>
      </c>
    </row>
    <row r="19" spans="2:8" ht="20.100000000000001" customHeight="1">
      <c r="B19" s="61" t="s">
        <v>112</v>
      </c>
      <c r="C19" s="44">
        <v>0</v>
      </c>
      <c r="D19" s="62">
        <v>0</v>
      </c>
      <c r="E19" s="44">
        <v>0</v>
      </c>
      <c r="F19" s="62">
        <v>0</v>
      </c>
      <c r="G19" s="44">
        <v>0</v>
      </c>
      <c r="H19" s="45">
        <v>0</v>
      </c>
    </row>
    <row r="20" spans="2:8" ht="20.100000000000001" customHeight="1">
      <c r="B20" s="61" t="s">
        <v>111</v>
      </c>
      <c r="C20" s="44">
        <v>12015519</v>
      </c>
      <c r="D20" s="62">
        <v>-3411534.7400000007</v>
      </c>
      <c r="E20" s="44">
        <v>8603984.2599999998</v>
      </c>
      <c r="F20" s="62">
        <v>4264740.8699999992</v>
      </c>
      <c r="G20" s="44">
        <v>4264740.8699999992</v>
      </c>
      <c r="H20" s="45">
        <v>4339243.3899999997</v>
      </c>
    </row>
    <row r="21" spans="2:8" ht="20.100000000000001" customHeight="1">
      <c r="B21" s="59" t="s">
        <v>251</v>
      </c>
      <c r="C21" s="47">
        <v>93012141</v>
      </c>
      <c r="D21" s="60">
        <v>4290488.43</v>
      </c>
      <c r="E21" s="47">
        <v>97302629.430000007</v>
      </c>
      <c r="F21" s="60">
        <v>7463878.5800000001</v>
      </c>
      <c r="G21" s="47">
        <v>7010205.8800000008</v>
      </c>
      <c r="H21" s="48">
        <v>89838750.849999979</v>
      </c>
    </row>
    <row r="22" spans="2:8" ht="20.100000000000001" customHeight="1">
      <c r="B22" s="61" t="s">
        <v>110</v>
      </c>
      <c r="C22" s="44">
        <v>11890125</v>
      </c>
      <c r="D22" s="62">
        <v>79958.000000000029</v>
      </c>
      <c r="E22" s="44">
        <v>11970083</v>
      </c>
      <c r="F22" s="62">
        <v>450891.02</v>
      </c>
      <c r="G22" s="44">
        <v>423531.27999999997</v>
      </c>
      <c r="H22" s="45">
        <v>11519191.980000002</v>
      </c>
    </row>
    <row r="23" spans="2:8" ht="20.100000000000001" customHeight="1">
      <c r="B23" s="61" t="s">
        <v>109</v>
      </c>
      <c r="C23" s="44">
        <v>3169252</v>
      </c>
      <c r="D23" s="62">
        <v>618502.04</v>
      </c>
      <c r="E23" s="44">
        <v>3787754.04</v>
      </c>
      <c r="F23" s="62">
        <v>582471.12</v>
      </c>
      <c r="G23" s="44">
        <v>504823.12000000005</v>
      </c>
      <c r="H23" s="45">
        <v>3205282.9200000009</v>
      </c>
    </row>
    <row r="24" spans="2:8" ht="20.100000000000001" customHeight="1">
      <c r="B24" s="61" t="s">
        <v>108</v>
      </c>
      <c r="C24" s="44">
        <v>53136</v>
      </c>
      <c r="D24" s="62">
        <v>-35000</v>
      </c>
      <c r="E24" s="44">
        <v>18136</v>
      </c>
      <c r="F24" s="62">
        <v>0</v>
      </c>
      <c r="G24" s="44">
        <v>0</v>
      </c>
      <c r="H24" s="45">
        <v>18136</v>
      </c>
    </row>
    <row r="25" spans="2:8" ht="20.100000000000001" customHeight="1">
      <c r="B25" s="61" t="s">
        <v>107</v>
      </c>
      <c r="C25" s="44">
        <v>20890337</v>
      </c>
      <c r="D25" s="62">
        <v>850101.1599999998</v>
      </c>
      <c r="E25" s="44">
        <v>21740438.159999996</v>
      </c>
      <c r="F25" s="62">
        <v>878460.08999999985</v>
      </c>
      <c r="G25" s="44">
        <v>840493.81999999983</v>
      </c>
      <c r="H25" s="45">
        <v>20861978.07</v>
      </c>
    </row>
    <row r="26" spans="2:8" ht="20.100000000000001" customHeight="1">
      <c r="B26" s="61" t="s">
        <v>106</v>
      </c>
      <c r="C26" s="44">
        <v>6626051</v>
      </c>
      <c r="D26" s="62">
        <v>1450777.0499999998</v>
      </c>
      <c r="E26" s="44">
        <v>8076828.0500000007</v>
      </c>
      <c r="F26" s="62">
        <v>1016806.51</v>
      </c>
      <c r="G26" s="44">
        <v>806589.34</v>
      </c>
      <c r="H26" s="45">
        <v>7060021.5400000019</v>
      </c>
    </row>
    <row r="27" spans="2:8" ht="20.100000000000001" customHeight="1">
      <c r="B27" s="61" t="s">
        <v>105</v>
      </c>
      <c r="C27" s="44">
        <v>32459640</v>
      </c>
      <c r="D27" s="62">
        <v>-15192</v>
      </c>
      <c r="E27" s="44">
        <v>32444448</v>
      </c>
      <c r="F27" s="62">
        <v>3410181.5000000005</v>
      </c>
      <c r="G27" s="44">
        <v>3366797.5000000005</v>
      </c>
      <c r="H27" s="45">
        <v>29034266.5</v>
      </c>
    </row>
    <row r="28" spans="2:8" ht="20.100000000000001" customHeight="1">
      <c r="B28" s="61" t="s">
        <v>104</v>
      </c>
      <c r="C28" s="44">
        <v>8026469</v>
      </c>
      <c r="D28" s="62">
        <v>114337.24999999997</v>
      </c>
      <c r="E28" s="44">
        <v>8140806.25</v>
      </c>
      <c r="F28" s="62">
        <v>338677.76000000001</v>
      </c>
      <c r="G28" s="44">
        <v>338677.76000000001</v>
      </c>
      <c r="H28" s="45">
        <v>7802128.4900000002</v>
      </c>
    </row>
    <row r="29" spans="2:8" ht="20.100000000000001" customHeight="1">
      <c r="B29" s="61" t="s">
        <v>103</v>
      </c>
      <c r="C29" s="44">
        <v>3092800</v>
      </c>
      <c r="D29" s="62">
        <v>0</v>
      </c>
      <c r="E29" s="44">
        <v>3092800</v>
      </c>
      <c r="F29" s="62">
        <v>0</v>
      </c>
      <c r="G29" s="44">
        <v>0</v>
      </c>
      <c r="H29" s="45">
        <v>3092800</v>
      </c>
    </row>
    <row r="30" spans="2:8" ht="20.100000000000001" customHeight="1">
      <c r="B30" s="61" t="s">
        <v>102</v>
      </c>
      <c r="C30" s="44">
        <v>6804331</v>
      </c>
      <c r="D30" s="62">
        <v>1227004.9300000002</v>
      </c>
      <c r="E30" s="44">
        <v>8031335.9299999997</v>
      </c>
      <c r="F30" s="62">
        <v>786390.58000000007</v>
      </c>
      <c r="G30" s="44">
        <v>729293.06</v>
      </c>
      <c r="H30" s="45">
        <v>7244945.3499999996</v>
      </c>
    </row>
    <row r="31" spans="2:8" ht="20.100000000000001" customHeight="1">
      <c r="B31" s="59" t="s">
        <v>252</v>
      </c>
      <c r="C31" s="47">
        <v>653138555</v>
      </c>
      <c r="D31" s="60">
        <v>138367952.31999999</v>
      </c>
      <c r="E31" s="47">
        <v>791506507.32000005</v>
      </c>
      <c r="F31" s="60">
        <v>132032535.22000001</v>
      </c>
      <c r="G31" s="47">
        <v>122958349.75000001</v>
      </c>
      <c r="H31" s="48">
        <v>659473972.0999999</v>
      </c>
    </row>
    <row r="32" spans="2:8" ht="20.100000000000001" customHeight="1">
      <c r="B32" s="61" t="s">
        <v>101</v>
      </c>
      <c r="C32" s="44">
        <v>24213891</v>
      </c>
      <c r="D32" s="62">
        <v>12717883.25</v>
      </c>
      <c r="E32" s="44">
        <v>36931774.250000007</v>
      </c>
      <c r="F32" s="62">
        <v>5858073.0700000012</v>
      </c>
      <c r="G32" s="44">
        <v>5859871.0700000012</v>
      </c>
      <c r="H32" s="45">
        <v>31073701.180000007</v>
      </c>
    </row>
    <row r="33" spans="2:8" ht="20.100000000000001" customHeight="1">
      <c r="B33" s="61" t="s">
        <v>100</v>
      </c>
      <c r="C33" s="44">
        <v>181569710</v>
      </c>
      <c r="D33" s="62">
        <v>38400915.829999998</v>
      </c>
      <c r="E33" s="44">
        <v>219970625.82999998</v>
      </c>
      <c r="F33" s="62">
        <v>44050318.07</v>
      </c>
      <c r="G33" s="44">
        <v>38234658.300000004</v>
      </c>
      <c r="H33" s="45">
        <v>175920307.75999999</v>
      </c>
    </row>
    <row r="34" spans="2:8" ht="20.100000000000001" customHeight="1">
      <c r="B34" s="61" t="s">
        <v>99</v>
      </c>
      <c r="C34" s="44">
        <v>218753032</v>
      </c>
      <c r="D34" s="62">
        <v>47651851.300000012</v>
      </c>
      <c r="E34" s="44">
        <v>266404883.30000004</v>
      </c>
      <c r="F34" s="62">
        <v>40247307.100000009</v>
      </c>
      <c r="G34" s="44">
        <v>40166107.100000009</v>
      </c>
      <c r="H34" s="45">
        <v>226157576.19999987</v>
      </c>
    </row>
    <row r="35" spans="2:8" ht="20.100000000000001" customHeight="1">
      <c r="B35" s="61" t="s">
        <v>98</v>
      </c>
      <c r="C35" s="44">
        <v>42377341</v>
      </c>
      <c r="D35" s="62">
        <v>1440659.32</v>
      </c>
      <c r="E35" s="44">
        <v>43818000.32</v>
      </c>
      <c r="F35" s="62">
        <v>11192809.84</v>
      </c>
      <c r="G35" s="44">
        <v>11192809.84</v>
      </c>
      <c r="H35" s="45">
        <v>32625190.479999997</v>
      </c>
    </row>
    <row r="36" spans="2:8" ht="20.100000000000001" customHeight="1">
      <c r="B36" s="61" t="s">
        <v>97</v>
      </c>
      <c r="C36" s="44">
        <v>112333796</v>
      </c>
      <c r="D36" s="62">
        <v>4475955.5599999996</v>
      </c>
      <c r="E36" s="44">
        <v>116809751.56</v>
      </c>
      <c r="F36" s="62">
        <v>18044557.820000004</v>
      </c>
      <c r="G36" s="44">
        <v>17579448.980000004</v>
      </c>
      <c r="H36" s="45">
        <v>98765193.739999995</v>
      </c>
    </row>
    <row r="37" spans="2:8" ht="20.100000000000001" customHeight="1">
      <c r="B37" s="61" t="s">
        <v>96</v>
      </c>
      <c r="C37" s="44">
        <v>18355000</v>
      </c>
      <c r="D37" s="62">
        <v>28784852.199999999</v>
      </c>
      <c r="E37" s="44">
        <v>47139852.200000003</v>
      </c>
      <c r="F37" s="62">
        <v>0</v>
      </c>
      <c r="G37" s="44">
        <v>0</v>
      </c>
      <c r="H37" s="45">
        <v>47139852.200000003</v>
      </c>
    </row>
    <row r="38" spans="2:8" ht="20.100000000000001" customHeight="1">
      <c r="B38" s="61" t="s">
        <v>95</v>
      </c>
      <c r="C38" s="44">
        <v>865000</v>
      </c>
      <c r="D38" s="62">
        <v>1866600.8399999999</v>
      </c>
      <c r="E38" s="44">
        <v>2731600.84</v>
      </c>
      <c r="F38" s="62">
        <v>692364.94000000006</v>
      </c>
      <c r="G38" s="44">
        <v>692364.94000000006</v>
      </c>
      <c r="H38" s="45">
        <v>2039235.9</v>
      </c>
    </row>
    <row r="39" spans="2:8" ht="20.100000000000001" customHeight="1">
      <c r="B39" s="61" t="s">
        <v>94</v>
      </c>
      <c r="C39" s="44">
        <v>13652800</v>
      </c>
      <c r="D39" s="62">
        <v>2448903.2299999995</v>
      </c>
      <c r="E39" s="44">
        <v>16101703.23</v>
      </c>
      <c r="F39" s="62">
        <v>669398.22000000009</v>
      </c>
      <c r="G39" s="44">
        <v>662902.22000000009</v>
      </c>
      <c r="H39" s="45">
        <v>15432305.01</v>
      </c>
    </row>
    <row r="40" spans="2:8" ht="20.100000000000001" customHeight="1">
      <c r="B40" s="61" t="s">
        <v>93</v>
      </c>
      <c r="C40" s="44">
        <v>41017985</v>
      </c>
      <c r="D40" s="62">
        <v>580330.78999999957</v>
      </c>
      <c r="E40" s="44">
        <v>41598315.789999999</v>
      </c>
      <c r="F40" s="62">
        <v>11277706.159999998</v>
      </c>
      <c r="G40" s="44">
        <v>8570187.2999999989</v>
      </c>
      <c r="H40" s="45">
        <v>30320609.629999995</v>
      </c>
    </row>
    <row r="41" spans="2:8" ht="20.100000000000001" customHeight="1">
      <c r="B41" s="59" t="s">
        <v>253</v>
      </c>
      <c r="C41" s="47">
        <v>137925000</v>
      </c>
      <c r="D41" s="60">
        <v>18905063.409999996</v>
      </c>
      <c r="E41" s="47">
        <v>156830063.41</v>
      </c>
      <c r="F41" s="60">
        <v>31862618.32</v>
      </c>
      <c r="G41" s="47">
        <v>30091198.489999998</v>
      </c>
      <c r="H41" s="48">
        <v>124967445.09</v>
      </c>
    </row>
    <row r="42" spans="2:8" ht="20.100000000000001" customHeight="1">
      <c r="B42" s="61" t="s">
        <v>92</v>
      </c>
      <c r="C42" s="44">
        <v>48000000</v>
      </c>
      <c r="D42" s="62">
        <v>1850000</v>
      </c>
      <c r="E42" s="44">
        <v>49850000</v>
      </c>
      <c r="F42" s="62">
        <v>7106845.9800000004</v>
      </c>
      <c r="G42" s="44">
        <v>7106845.9800000004</v>
      </c>
      <c r="H42" s="45">
        <v>42743154.020000003</v>
      </c>
    </row>
    <row r="43" spans="2:8" ht="20.100000000000001" customHeight="1">
      <c r="B43" s="61" t="s">
        <v>91</v>
      </c>
      <c r="C43" s="44">
        <v>0</v>
      </c>
      <c r="D43" s="62">
        <v>0</v>
      </c>
      <c r="E43" s="44">
        <v>0</v>
      </c>
      <c r="F43" s="62">
        <v>0</v>
      </c>
      <c r="G43" s="44">
        <v>0</v>
      </c>
      <c r="H43" s="45">
        <v>0</v>
      </c>
    </row>
    <row r="44" spans="2:8" ht="20.100000000000001" customHeight="1">
      <c r="B44" s="61" t="s">
        <v>90</v>
      </c>
      <c r="C44" s="44">
        <v>0</v>
      </c>
      <c r="D44" s="62">
        <v>0</v>
      </c>
      <c r="E44" s="44">
        <v>0</v>
      </c>
      <c r="F44" s="62">
        <v>0</v>
      </c>
      <c r="G44" s="44">
        <v>0</v>
      </c>
      <c r="H44" s="45">
        <v>0</v>
      </c>
    </row>
    <row r="45" spans="2:8" ht="20.100000000000001" customHeight="1">
      <c r="B45" s="61" t="s">
        <v>89</v>
      </c>
      <c r="C45" s="44">
        <v>49925000</v>
      </c>
      <c r="D45" s="62">
        <v>17055063.409999996</v>
      </c>
      <c r="E45" s="44">
        <v>66980063.409999989</v>
      </c>
      <c r="F45" s="62">
        <v>13381601.959999999</v>
      </c>
      <c r="G45" s="44">
        <v>13381601.959999999</v>
      </c>
      <c r="H45" s="45">
        <v>53598461.449999988</v>
      </c>
    </row>
    <row r="46" spans="2:8" ht="20.100000000000001" customHeight="1">
      <c r="B46" s="61" t="s">
        <v>88</v>
      </c>
      <c r="C46" s="44">
        <v>40000000</v>
      </c>
      <c r="D46" s="62">
        <v>0</v>
      </c>
      <c r="E46" s="44">
        <v>40000000</v>
      </c>
      <c r="F46" s="62">
        <v>11374170.380000001</v>
      </c>
      <c r="G46" s="44">
        <v>9602750.5500000007</v>
      </c>
      <c r="H46" s="45">
        <v>28625829.620000001</v>
      </c>
    </row>
    <row r="47" spans="2:8" ht="20.100000000000001" customHeight="1">
      <c r="B47" s="61" t="s">
        <v>87</v>
      </c>
      <c r="C47" s="44">
        <v>0</v>
      </c>
      <c r="D47" s="62">
        <v>0</v>
      </c>
      <c r="E47" s="44">
        <v>0</v>
      </c>
      <c r="F47" s="62">
        <v>0</v>
      </c>
      <c r="G47" s="44">
        <v>0</v>
      </c>
      <c r="H47" s="45">
        <v>0</v>
      </c>
    </row>
    <row r="48" spans="2:8" ht="20.100000000000001" customHeight="1">
      <c r="B48" s="61" t="s">
        <v>86</v>
      </c>
      <c r="C48" s="44">
        <v>0</v>
      </c>
      <c r="D48" s="62">
        <v>0</v>
      </c>
      <c r="E48" s="44">
        <v>0</v>
      </c>
      <c r="F48" s="62">
        <v>0</v>
      </c>
      <c r="G48" s="44">
        <v>0</v>
      </c>
      <c r="H48" s="45">
        <v>0</v>
      </c>
    </row>
    <row r="49" spans="2:8" ht="20.100000000000001" customHeight="1">
      <c r="B49" s="61" t="s">
        <v>85</v>
      </c>
      <c r="C49" s="44">
        <v>0</v>
      </c>
      <c r="D49" s="62">
        <v>0</v>
      </c>
      <c r="E49" s="44">
        <v>0</v>
      </c>
      <c r="F49" s="62">
        <v>0</v>
      </c>
      <c r="G49" s="44">
        <v>0</v>
      </c>
      <c r="H49" s="45">
        <v>0</v>
      </c>
    </row>
    <row r="50" spans="2:8" ht="20.100000000000001" customHeight="1">
      <c r="B50" s="61" t="s">
        <v>84</v>
      </c>
      <c r="C50" s="44">
        <v>0</v>
      </c>
      <c r="D50" s="62">
        <v>0</v>
      </c>
      <c r="E50" s="44">
        <v>0</v>
      </c>
      <c r="F50" s="62">
        <v>0</v>
      </c>
      <c r="G50" s="44">
        <v>0</v>
      </c>
      <c r="H50" s="45">
        <v>0</v>
      </c>
    </row>
    <row r="51" spans="2:8" ht="20.100000000000001" customHeight="1">
      <c r="B51" s="59" t="s">
        <v>83</v>
      </c>
      <c r="C51" s="47">
        <v>16601025</v>
      </c>
      <c r="D51" s="60">
        <v>11427392.969999999</v>
      </c>
      <c r="E51" s="47">
        <v>28028417.970000003</v>
      </c>
      <c r="F51" s="60">
        <v>1329435.9500000002</v>
      </c>
      <c r="G51" s="47">
        <v>1329435.9500000002</v>
      </c>
      <c r="H51" s="48">
        <v>26698982.020000003</v>
      </c>
    </row>
    <row r="52" spans="2:8" ht="20.100000000000001" customHeight="1">
      <c r="B52" s="61" t="s">
        <v>82</v>
      </c>
      <c r="C52" s="44">
        <v>4423600</v>
      </c>
      <c r="D52" s="62">
        <v>5837620.379999999</v>
      </c>
      <c r="E52" s="44">
        <v>10261220.380000001</v>
      </c>
      <c r="F52" s="62">
        <v>812612.64</v>
      </c>
      <c r="G52" s="44">
        <v>812612.64</v>
      </c>
      <c r="H52" s="45">
        <v>9448607.7399999984</v>
      </c>
    </row>
    <row r="53" spans="2:8" ht="20.100000000000001" customHeight="1">
      <c r="B53" s="61" t="s">
        <v>81</v>
      </c>
      <c r="C53" s="44">
        <v>297207</v>
      </c>
      <c r="D53" s="62">
        <v>477790.9</v>
      </c>
      <c r="E53" s="44">
        <v>774997.9</v>
      </c>
      <c r="F53" s="62">
        <v>35014.19</v>
      </c>
      <c r="G53" s="44">
        <v>35014.19</v>
      </c>
      <c r="H53" s="45">
        <v>739983.71</v>
      </c>
    </row>
    <row r="54" spans="2:8" ht="20.100000000000001" customHeight="1">
      <c r="B54" s="61" t="s">
        <v>80</v>
      </c>
      <c r="C54" s="44">
        <v>990000</v>
      </c>
      <c r="D54" s="62">
        <v>0</v>
      </c>
      <c r="E54" s="44">
        <v>990000</v>
      </c>
      <c r="F54" s="62">
        <v>0</v>
      </c>
      <c r="G54" s="44">
        <v>0</v>
      </c>
      <c r="H54" s="45">
        <v>990000</v>
      </c>
    </row>
    <row r="55" spans="2:8" ht="20.100000000000001" customHeight="1">
      <c r="B55" s="61" t="s">
        <v>79</v>
      </c>
      <c r="C55" s="44">
        <v>1900000</v>
      </c>
      <c r="D55" s="62">
        <v>205241</v>
      </c>
      <c r="E55" s="44">
        <v>2105241</v>
      </c>
      <c r="F55" s="62">
        <v>0</v>
      </c>
      <c r="G55" s="44">
        <v>0</v>
      </c>
      <c r="H55" s="45">
        <v>2105241</v>
      </c>
    </row>
    <row r="56" spans="2:8" ht="20.100000000000001" customHeight="1">
      <c r="B56" s="61" t="s">
        <v>78</v>
      </c>
      <c r="C56" s="44">
        <v>899500</v>
      </c>
      <c r="D56" s="62">
        <v>0</v>
      </c>
      <c r="E56" s="44">
        <v>899500</v>
      </c>
      <c r="F56" s="62">
        <v>0</v>
      </c>
      <c r="G56" s="44">
        <v>0</v>
      </c>
      <c r="H56" s="45">
        <v>899500</v>
      </c>
    </row>
    <row r="57" spans="2:8" ht="20.100000000000001" customHeight="1">
      <c r="B57" s="61" t="s">
        <v>77</v>
      </c>
      <c r="C57" s="44">
        <v>6126456</v>
      </c>
      <c r="D57" s="62">
        <v>4826802.41</v>
      </c>
      <c r="E57" s="44">
        <v>10953258.41</v>
      </c>
      <c r="F57" s="62">
        <v>148889.12</v>
      </c>
      <c r="G57" s="44">
        <v>148889.12</v>
      </c>
      <c r="H57" s="45">
        <v>10804369.290000001</v>
      </c>
    </row>
    <row r="58" spans="2:8" ht="20.100000000000001" customHeight="1">
      <c r="B58" s="61" t="s">
        <v>76</v>
      </c>
      <c r="C58" s="44">
        <v>0</v>
      </c>
      <c r="D58" s="62">
        <v>0</v>
      </c>
      <c r="E58" s="44">
        <v>0</v>
      </c>
      <c r="F58" s="62">
        <v>0</v>
      </c>
      <c r="G58" s="44">
        <v>0</v>
      </c>
      <c r="H58" s="45">
        <v>0</v>
      </c>
    </row>
    <row r="59" spans="2:8" ht="20.100000000000001" customHeight="1">
      <c r="B59" s="61" t="s">
        <v>75</v>
      </c>
      <c r="C59" s="44">
        <v>0</v>
      </c>
      <c r="D59" s="62">
        <v>0</v>
      </c>
      <c r="E59" s="44">
        <v>0</v>
      </c>
      <c r="F59" s="62">
        <v>0</v>
      </c>
      <c r="G59" s="44">
        <v>0</v>
      </c>
      <c r="H59" s="45">
        <v>0</v>
      </c>
    </row>
    <row r="60" spans="2:8" ht="20.100000000000001" customHeight="1">
      <c r="B60" s="61" t="s">
        <v>74</v>
      </c>
      <c r="C60" s="44">
        <v>1964262</v>
      </c>
      <c r="D60" s="62">
        <v>79938.28</v>
      </c>
      <c r="E60" s="44">
        <v>2044200.28</v>
      </c>
      <c r="F60" s="62">
        <v>332920</v>
      </c>
      <c r="G60" s="44">
        <v>332920</v>
      </c>
      <c r="H60" s="45">
        <v>1711280.28</v>
      </c>
    </row>
    <row r="61" spans="2:8" ht="20.100000000000001" customHeight="1">
      <c r="B61" s="59" t="s">
        <v>254</v>
      </c>
      <c r="C61" s="47">
        <v>33312904</v>
      </c>
      <c r="D61" s="60">
        <v>191592235.50000003</v>
      </c>
      <c r="E61" s="47">
        <v>224905139.50000003</v>
      </c>
      <c r="F61" s="60">
        <v>26433799.629999999</v>
      </c>
      <c r="G61" s="47">
        <v>26433799.629999999</v>
      </c>
      <c r="H61" s="48">
        <v>198471339.87</v>
      </c>
    </row>
    <row r="62" spans="2:8" ht="20.100000000000001" customHeight="1">
      <c r="B62" s="61" t="s">
        <v>73</v>
      </c>
      <c r="C62" s="44">
        <v>33312904</v>
      </c>
      <c r="D62" s="62">
        <v>191592235.50000003</v>
      </c>
      <c r="E62" s="44">
        <v>224905139.50000003</v>
      </c>
      <c r="F62" s="62">
        <v>26433799.629999999</v>
      </c>
      <c r="G62" s="44">
        <v>26433799.629999999</v>
      </c>
      <c r="H62" s="45">
        <v>198471339.87</v>
      </c>
    </row>
    <row r="63" spans="2:8" ht="20.100000000000001" customHeight="1">
      <c r="B63" s="61" t="s">
        <v>72</v>
      </c>
      <c r="C63" s="44">
        <v>0</v>
      </c>
      <c r="D63" s="62">
        <v>0</v>
      </c>
      <c r="E63" s="44">
        <v>0</v>
      </c>
      <c r="F63" s="62">
        <v>0</v>
      </c>
      <c r="G63" s="44">
        <v>0</v>
      </c>
      <c r="H63" s="45">
        <v>0</v>
      </c>
    </row>
    <row r="64" spans="2:8" ht="20.100000000000001" customHeight="1">
      <c r="B64" s="61" t="s">
        <v>71</v>
      </c>
      <c r="C64" s="44">
        <v>0</v>
      </c>
      <c r="D64" s="62">
        <v>0</v>
      </c>
      <c r="E64" s="44">
        <v>0</v>
      </c>
      <c r="F64" s="62">
        <v>0</v>
      </c>
      <c r="G64" s="44">
        <v>0</v>
      </c>
      <c r="H64" s="45">
        <v>0</v>
      </c>
    </row>
    <row r="65" spans="2:8" ht="20.100000000000001" customHeight="1">
      <c r="B65" s="59" t="s">
        <v>70</v>
      </c>
      <c r="C65" s="47">
        <v>0</v>
      </c>
      <c r="D65" s="60">
        <v>0</v>
      </c>
      <c r="E65" s="47">
        <v>0</v>
      </c>
      <c r="F65" s="60">
        <v>0</v>
      </c>
      <c r="G65" s="47">
        <v>0</v>
      </c>
      <c r="H65" s="48">
        <v>0</v>
      </c>
    </row>
    <row r="66" spans="2:8" ht="20.100000000000001" customHeight="1">
      <c r="B66" s="61" t="s">
        <v>69</v>
      </c>
      <c r="C66" s="44">
        <v>0</v>
      </c>
      <c r="D66" s="62">
        <v>0</v>
      </c>
      <c r="E66" s="44">
        <v>0</v>
      </c>
      <c r="F66" s="62">
        <v>0</v>
      </c>
      <c r="G66" s="44">
        <v>0</v>
      </c>
      <c r="H66" s="45">
        <v>0</v>
      </c>
    </row>
    <row r="67" spans="2:8" ht="20.100000000000001" customHeight="1">
      <c r="B67" s="61" t="s">
        <v>68</v>
      </c>
      <c r="C67" s="44">
        <v>0</v>
      </c>
      <c r="D67" s="62">
        <v>0</v>
      </c>
      <c r="E67" s="44">
        <v>0</v>
      </c>
      <c r="F67" s="62">
        <v>0</v>
      </c>
      <c r="G67" s="44">
        <v>0</v>
      </c>
      <c r="H67" s="45">
        <v>0</v>
      </c>
    </row>
    <row r="68" spans="2:8" ht="20.100000000000001" customHeight="1">
      <c r="B68" s="61" t="s">
        <v>67</v>
      </c>
      <c r="C68" s="44">
        <v>0</v>
      </c>
      <c r="D68" s="62">
        <v>0</v>
      </c>
      <c r="E68" s="44">
        <v>0</v>
      </c>
      <c r="F68" s="62">
        <v>0</v>
      </c>
      <c r="G68" s="44">
        <v>0</v>
      </c>
      <c r="H68" s="45">
        <v>0</v>
      </c>
    </row>
    <row r="69" spans="2:8" ht="20.100000000000001" customHeight="1">
      <c r="B69" s="61" t="s">
        <v>66</v>
      </c>
      <c r="C69" s="44">
        <v>0</v>
      </c>
      <c r="D69" s="62">
        <v>0</v>
      </c>
      <c r="E69" s="44">
        <v>0</v>
      </c>
      <c r="F69" s="62">
        <v>0</v>
      </c>
      <c r="G69" s="44">
        <v>0</v>
      </c>
      <c r="H69" s="45">
        <v>0</v>
      </c>
    </row>
    <row r="70" spans="2:8" ht="20.100000000000001" customHeight="1">
      <c r="B70" s="61" t="s">
        <v>65</v>
      </c>
      <c r="C70" s="44">
        <v>0</v>
      </c>
      <c r="D70" s="62">
        <v>0</v>
      </c>
      <c r="E70" s="44">
        <v>0</v>
      </c>
      <c r="F70" s="62">
        <v>0</v>
      </c>
      <c r="G70" s="44">
        <v>0</v>
      </c>
      <c r="H70" s="45">
        <v>0</v>
      </c>
    </row>
    <row r="71" spans="2:8" ht="20.100000000000001" customHeight="1">
      <c r="B71" s="61" t="s">
        <v>64</v>
      </c>
      <c r="C71" s="44">
        <v>0</v>
      </c>
      <c r="D71" s="62">
        <v>0</v>
      </c>
      <c r="E71" s="44">
        <v>0</v>
      </c>
      <c r="F71" s="62">
        <v>0</v>
      </c>
      <c r="G71" s="44">
        <v>0</v>
      </c>
      <c r="H71" s="45">
        <v>0</v>
      </c>
    </row>
    <row r="72" spans="2:8" ht="20.100000000000001" customHeight="1">
      <c r="B72" s="61" t="s">
        <v>63</v>
      </c>
      <c r="C72" s="44">
        <v>0</v>
      </c>
      <c r="D72" s="62">
        <v>0</v>
      </c>
      <c r="E72" s="44">
        <v>0</v>
      </c>
      <c r="F72" s="62">
        <v>0</v>
      </c>
      <c r="G72" s="44">
        <v>0</v>
      </c>
      <c r="H72" s="45">
        <v>0</v>
      </c>
    </row>
    <row r="73" spans="2:8" ht="20.100000000000001" customHeight="1">
      <c r="B73" s="61" t="s">
        <v>255</v>
      </c>
      <c r="C73" s="44">
        <v>0</v>
      </c>
      <c r="D73" s="62">
        <v>0</v>
      </c>
      <c r="E73" s="44">
        <v>0</v>
      </c>
      <c r="F73" s="62">
        <v>0</v>
      </c>
      <c r="G73" s="44">
        <v>0</v>
      </c>
      <c r="H73" s="45">
        <v>0</v>
      </c>
    </row>
    <row r="74" spans="2:8" ht="20.100000000000001" customHeight="1">
      <c r="B74" s="61" t="s">
        <v>62</v>
      </c>
      <c r="C74" s="44">
        <v>0</v>
      </c>
      <c r="D74" s="62">
        <v>0</v>
      </c>
      <c r="E74" s="44">
        <v>0</v>
      </c>
      <c r="F74" s="62">
        <v>0</v>
      </c>
      <c r="G74" s="44">
        <v>0</v>
      </c>
      <c r="H74" s="45">
        <v>0</v>
      </c>
    </row>
    <row r="75" spans="2:8" ht="20.100000000000001" customHeight="1">
      <c r="B75" s="61" t="s">
        <v>61</v>
      </c>
      <c r="C75" s="44">
        <v>0</v>
      </c>
      <c r="D75" s="62">
        <v>0</v>
      </c>
      <c r="E75" s="44">
        <v>0</v>
      </c>
      <c r="F75" s="62">
        <v>0</v>
      </c>
      <c r="G75" s="44">
        <v>0</v>
      </c>
      <c r="H75" s="45">
        <v>0</v>
      </c>
    </row>
    <row r="76" spans="2:8" ht="20.100000000000001" customHeight="1">
      <c r="B76" s="61" t="s">
        <v>60</v>
      </c>
      <c r="C76" s="44">
        <v>0</v>
      </c>
      <c r="D76" s="62">
        <v>0</v>
      </c>
      <c r="E76" s="44">
        <v>0</v>
      </c>
      <c r="F76" s="62">
        <v>0</v>
      </c>
      <c r="G76" s="44">
        <v>0</v>
      </c>
      <c r="H76" s="45">
        <v>0</v>
      </c>
    </row>
    <row r="77" spans="2:8" ht="20.100000000000001" customHeight="1">
      <c r="B77" s="59" t="s">
        <v>256</v>
      </c>
      <c r="C77" s="47">
        <v>0</v>
      </c>
      <c r="D77" s="60">
        <v>25308789.809999987</v>
      </c>
      <c r="E77" s="47">
        <v>25308789.809999987</v>
      </c>
      <c r="F77" s="60">
        <v>25118181.499999989</v>
      </c>
      <c r="G77" s="47">
        <v>25118181.499999989</v>
      </c>
      <c r="H77" s="48">
        <v>190608.30999999991</v>
      </c>
    </row>
    <row r="78" spans="2:8" ht="20.100000000000001" customHeight="1">
      <c r="B78" s="61" t="s">
        <v>59</v>
      </c>
      <c r="C78" s="44">
        <v>0</v>
      </c>
      <c r="D78" s="62">
        <v>0</v>
      </c>
      <c r="E78" s="44">
        <v>0</v>
      </c>
      <c r="F78" s="62">
        <v>0</v>
      </c>
      <c r="G78" s="44">
        <v>0</v>
      </c>
      <c r="H78" s="45">
        <v>0</v>
      </c>
    </row>
    <row r="79" spans="2:8" ht="20.100000000000001" customHeight="1">
      <c r="B79" s="61" t="s">
        <v>58</v>
      </c>
      <c r="C79" s="44">
        <v>0</v>
      </c>
      <c r="D79" s="62">
        <v>0</v>
      </c>
      <c r="E79" s="44">
        <v>0</v>
      </c>
      <c r="F79" s="62">
        <v>0</v>
      </c>
      <c r="G79" s="44">
        <v>0</v>
      </c>
      <c r="H79" s="45">
        <v>0</v>
      </c>
    </row>
    <row r="80" spans="2:8" ht="20.100000000000001" customHeight="1">
      <c r="B80" s="61" t="s">
        <v>57</v>
      </c>
      <c r="C80" s="44">
        <v>0</v>
      </c>
      <c r="D80" s="62">
        <v>0</v>
      </c>
      <c r="E80" s="44">
        <v>0</v>
      </c>
      <c r="F80" s="62">
        <v>0</v>
      </c>
      <c r="G80" s="44">
        <v>0</v>
      </c>
      <c r="H80" s="45">
        <v>0</v>
      </c>
    </row>
    <row r="81" spans="2:8" ht="20.100000000000001" customHeight="1">
      <c r="B81" s="61" t="s">
        <v>56</v>
      </c>
      <c r="C81" s="44">
        <v>0</v>
      </c>
      <c r="D81" s="62">
        <v>0</v>
      </c>
      <c r="E81" s="44">
        <v>0</v>
      </c>
      <c r="F81" s="62">
        <v>0</v>
      </c>
      <c r="G81" s="44">
        <v>0</v>
      </c>
      <c r="H81" s="45">
        <v>0</v>
      </c>
    </row>
    <row r="82" spans="2:8" ht="20.100000000000001" customHeight="1">
      <c r="B82" s="61" t="s">
        <v>55</v>
      </c>
      <c r="C82" s="44">
        <v>0</v>
      </c>
      <c r="D82" s="62">
        <v>0</v>
      </c>
      <c r="E82" s="44">
        <v>0</v>
      </c>
      <c r="F82" s="62">
        <v>0</v>
      </c>
      <c r="G82" s="44">
        <v>0</v>
      </c>
      <c r="H82" s="45">
        <v>0</v>
      </c>
    </row>
    <row r="83" spans="2:8" ht="20.100000000000001" customHeight="1">
      <c r="B83" s="61" t="s">
        <v>54</v>
      </c>
      <c r="C83" s="44">
        <v>0</v>
      </c>
      <c r="D83" s="62">
        <v>0</v>
      </c>
      <c r="E83" s="44">
        <v>0</v>
      </c>
      <c r="F83" s="62">
        <v>0</v>
      </c>
      <c r="G83" s="44">
        <v>0</v>
      </c>
      <c r="H83" s="45">
        <v>0</v>
      </c>
    </row>
    <row r="84" spans="2:8" ht="20.100000000000001" customHeight="1">
      <c r="B84" s="61" t="s">
        <v>53</v>
      </c>
      <c r="C84" s="44">
        <v>0</v>
      </c>
      <c r="D84" s="62">
        <v>25308789.809999987</v>
      </c>
      <c r="E84" s="44">
        <v>25308789.809999987</v>
      </c>
      <c r="F84" s="62">
        <v>25118181.499999989</v>
      </c>
      <c r="G84" s="44">
        <v>25118181.499999989</v>
      </c>
      <c r="H84" s="45">
        <v>190608.30999999991</v>
      </c>
    </row>
    <row r="85" spans="2:8" ht="20.100000000000001" customHeight="1">
      <c r="B85" s="59" t="s">
        <v>119</v>
      </c>
      <c r="C85" s="47">
        <v>243166352</v>
      </c>
      <c r="D85" s="60">
        <v>36715674.170000002</v>
      </c>
      <c r="E85" s="47">
        <v>279882026.17000002</v>
      </c>
      <c r="F85" s="60">
        <v>65224008.239999995</v>
      </c>
      <c r="G85" s="47">
        <v>65224008.239999995</v>
      </c>
      <c r="H85" s="48">
        <v>214658017.93000001</v>
      </c>
    </row>
    <row r="86" spans="2:8" ht="20.100000000000001" customHeight="1">
      <c r="B86" s="59" t="s">
        <v>118</v>
      </c>
      <c r="C86" s="47">
        <v>0</v>
      </c>
      <c r="D86" s="60">
        <v>0</v>
      </c>
      <c r="E86" s="47">
        <v>0</v>
      </c>
      <c r="F86" s="60">
        <v>0</v>
      </c>
      <c r="G86" s="47">
        <v>0</v>
      </c>
      <c r="H86" s="48">
        <v>0</v>
      </c>
    </row>
    <row r="87" spans="2:8" ht="20.100000000000001" customHeight="1">
      <c r="B87" s="61" t="s">
        <v>117</v>
      </c>
      <c r="C87" s="44">
        <v>0</v>
      </c>
      <c r="D87" s="62">
        <v>0</v>
      </c>
      <c r="E87" s="44">
        <v>0</v>
      </c>
      <c r="F87" s="62">
        <v>0</v>
      </c>
      <c r="G87" s="44">
        <v>0</v>
      </c>
      <c r="H87" s="45">
        <v>0</v>
      </c>
    </row>
    <row r="88" spans="2:8" ht="20.100000000000001" customHeight="1">
      <c r="B88" s="61" t="s">
        <v>116</v>
      </c>
      <c r="C88" s="44">
        <v>0</v>
      </c>
      <c r="D88" s="62">
        <v>0</v>
      </c>
      <c r="E88" s="44">
        <v>0</v>
      </c>
      <c r="F88" s="62">
        <v>0</v>
      </c>
      <c r="G88" s="44">
        <v>0</v>
      </c>
      <c r="H88" s="45">
        <v>0</v>
      </c>
    </row>
    <row r="89" spans="2:8" ht="20.100000000000001" customHeight="1">
      <c r="B89" s="61" t="s">
        <v>115</v>
      </c>
      <c r="C89" s="44">
        <v>0</v>
      </c>
      <c r="D89" s="62">
        <v>0</v>
      </c>
      <c r="E89" s="44">
        <v>0</v>
      </c>
      <c r="F89" s="62">
        <v>0</v>
      </c>
      <c r="G89" s="44">
        <v>0</v>
      </c>
      <c r="H89" s="45">
        <v>0</v>
      </c>
    </row>
    <row r="90" spans="2:8" ht="20.100000000000001" customHeight="1">
      <c r="B90" s="61" t="s">
        <v>114</v>
      </c>
      <c r="C90" s="44">
        <v>0</v>
      </c>
      <c r="D90" s="62">
        <v>0</v>
      </c>
      <c r="E90" s="44">
        <v>0</v>
      </c>
      <c r="F90" s="62">
        <v>0</v>
      </c>
      <c r="G90" s="44">
        <v>0</v>
      </c>
      <c r="H90" s="45">
        <v>0</v>
      </c>
    </row>
    <row r="91" spans="2:8" ht="20.100000000000001" customHeight="1">
      <c r="B91" s="61" t="s">
        <v>113</v>
      </c>
      <c r="C91" s="44">
        <v>0</v>
      </c>
      <c r="D91" s="62">
        <v>0</v>
      </c>
      <c r="E91" s="44">
        <v>0</v>
      </c>
      <c r="F91" s="62">
        <v>0</v>
      </c>
      <c r="G91" s="44">
        <v>0</v>
      </c>
      <c r="H91" s="45">
        <v>0</v>
      </c>
    </row>
    <row r="92" spans="2:8" ht="20.100000000000001" customHeight="1">
      <c r="B92" s="61" t="s">
        <v>112</v>
      </c>
      <c r="C92" s="44">
        <v>0</v>
      </c>
      <c r="D92" s="62">
        <v>0</v>
      </c>
      <c r="E92" s="44">
        <v>0</v>
      </c>
      <c r="F92" s="62">
        <v>0</v>
      </c>
      <c r="G92" s="44">
        <v>0</v>
      </c>
      <c r="H92" s="45">
        <v>0</v>
      </c>
    </row>
    <row r="93" spans="2:8" ht="20.100000000000001" customHeight="1">
      <c r="B93" s="61" t="s">
        <v>111</v>
      </c>
      <c r="C93" s="44">
        <v>0</v>
      </c>
      <c r="D93" s="62">
        <v>0</v>
      </c>
      <c r="E93" s="44">
        <v>0</v>
      </c>
      <c r="F93" s="62">
        <v>0</v>
      </c>
      <c r="G93" s="44">
        <v>0</v>
      </c>
      <c r="H93" s="45">
        <v>0</v>
      </c>
    </row>
    <row r="94" spans="2:8" ht="20.100000000000001" customHeight="1">
      <c r="B94" s="59" t="s">
        <v>251</v>
      </c>
      <c r="C94" s="47">
        <v>8388775</v>
      </c>
      <c r="D94" s="60">
        <v>3129194.8899999997</v>
      </c>
      <c r="E94" s="47">
        <v>11517969.890000001</v>
      </c>
      <c r="F94" s="60">
        <v>11517969.890000001</v>
      </c>
      <c r="G94" s="47">
        <v>11517969.890000001</v>
      </c>
      <c r="H94" s="48">
        <v>0</v>
      </c>
    </row>
    <row r="95" spans="2:8" ht="20.100000000000001" customHeight="1">
      <c r="B95" s="61" t="s">
        <v>110</v>
      </c>
      <c r="C95" s="44">
        <v>0</v>
      </c>
      <c r="D95" s="62">
        <v>0</v>
      </c>
      <c r="E95" s="44">
        <v>0</v>
      </c>
      <c r="F95" s="62">
        <v>0</v>
      </c>
      <c r="G95" s="44">
        <v>0</v>
      </c>
      <c r="H95" s="45">
        <v>0</v>
      </c>
    </row>
    <row r="96" spans="2:8" ht="20.100000000000001" customHeight="1">
      <c r="B96" s="61" t="s">
        <v>109</v>
      </c>
      <c r="C96" s="44">
        <v>0</v>
      </c>
      <c r="D96" s="62">
        <v>0</v>
      </c>
      <c r="E96" s="44">
        <v>0</v>
      </c>
      <c r="F96" s="62">
        <v>0</v>
      </c>
      <c r="G96" s="44">
        <v>0</v>
      </c>
      <c r="H96" s="45">
        <v>0</v>
      </c>
    </row>
    <row r="97" spans="2:8" ht="20.100000000000001" customHeight="1">
      <c r="B97" s="61" t="s">
        <v>108</v>
      </c>
      <c r="C97" s="44">
        <v>0</v>
      </c>
      <c r="D97" s="62">
        <v>0</v>
      </c>
      <c r="E97" s="44">
        <v>0</v>
      </c>
      <c r="F97" s="62">
        <v>0</v>
      </c>
      <c r="G97" s="44">
        <v>0</v>
      </c>
      <c r="H97" s="45">
        <v>0</v>
      </c>
    </row>
    <row r="98" spans="2:8" ht="20.100000000000001" customHeight="1">
      <c r="B98" s="61" t="s">
        <v>107</v>
      </c>
      <c r="C98" s="44">
        <v>0</v>
      </c>
      <c r="D98" s="62">
        <v>0</v>
      </c>
      <c r="E98" s="44">
        <v>0</v>
      </c>
      <c r="F98" s="62">
        <v>0</v>
      </c>
      <c r="G98" s="44">
        <v>0</v>
      </c>
      <c r="H98" s="45">
        <v>0</v>
      </c>
    </row>
    <row r="99" spans="2:8" ht="20.100000000000001" customHeight="1">
      <c r="B99" s="61" t="s">
        <v>106</v>
      </c>
      <c r="C99" s="44">
        <v>0</v>
      </c>
      <c r="D99" s="62">
        <v>0</v>
      </c>
      <c r="E99" s="44">
        <v>0</v>
      </c>
      <c r="F99" s="62">
        <v>0</v>
      </c>
      <c r="G99" s="44">
        <v>0</v>
      </c>
      <c r="H99" s="45">
        <v>0</v>
      </c>
    </row>
    <row r="100" spans="2:8" ht="20.100000000000001" customHeight="1">
      <c r="B100" s="61" t="s">
        <v>105</v>
      </c>
      <c r="C100" s="44">
        <v>23471996</v>
      </c>
      <c r="D100" s="62">
        <v>382085</v>
      </c>
      <c r="E100" s="44">
        <v>23854081</v>
      </c>
      <c r="F100" s="62">
        <v>2929378.6</v>
      </c>
      <c r="G100" s="44">
        <v>2929378.6</v>
      </c>
      <c r="H100" s="45">
        <v>20924702.399999999</v>
      </c>
    </row>
    <row r="101" spans="2:8" ht="20.100000000000001" customHeight="1">
      <c r="B101" s="61" t="s">
        <v>104</v>
      </c>
      <c r="C101" s="44">
        <v>0</v>
      </c>
      <c r="D101" s="62">
        <v>0</v>
      </c>
      <c r="E101" s="44">
        <v>0</v>
      </c>
      <c r="F101" s="62">
        <v>0</v>
      </c>
      <c r="G101" s="44">
        <v>0</v>
      </c>
      <c r="H101" s="45">
        <v>0</v>
      </c>
    </row>
    <row r="102" spans="2:8" ht="20.100000000000001" customHeight="1">
      <c r="B102" s="61" t="s">
        <v>103</v>
      </c>
      <c r="C102" s="44">
        <v>0</v>
      </c>
      <c r="D102" s="62">
        <v>0</v>
      </c>
      <c r="E102" s="44">
        <v>0</v>
      </c>
      <c r="F102" s="62">
        <v>0</v>
      </c>
      <c r="G102" s="44">
        <v>0</v>
      </c>
      <c r="H102" s="45">
        <v>0</v>
      </c>
    </row>
    <row r="103" spans="2:8" ht="20.100000000000001" customHeight="1" thickBot="1">
      <c r="B103" s="63" t="s">
        <v>102</v>
      </c>
      <c r="C103" s="64">
        <v>0</v>
      </c>
      <c r="D103" s="65">
        <v>0</v>
      </c>
      <c r="E103" s="64">
        <v>0</v>
      </c>
      <c r="F103" s="65">
        <v>0</v>
      </c>
      <c r="G103" s="64">
        <v>0</v>
      </c>
      <c r="H103" s="66">
        <v>0</v>
      </c>
    </row>
    <row r="104" spans="2:8" ht="20.100000000000001" customHeight="1">
      <c r="B104" s="59" t="s">
        <v>252</v>
      </c>
      <c r="C104" s="47">
        <v>193007260</v>
      </c>
      <c r="D104" s="60">
        <v>263.8</v>
      </c>
      <c r="E104" s="47">
        <v>193007523.80000001</v>
      </c>
      <c r="F104" s="60">
        <v>32167876.66</v>
      </c>
      <c r="G104" s="47">
        <v>32167876.66</v>
      </c>
      <c r="H104" s="48">
        <v>160839647.13999999</v>
      </c>
    </row>
    <row r="105" spans="2:8" ht="20.100000000000001" customHeight="1">
      <c r="B105" s="61" t="s">
        <v>101</v>
      </c>
      <c r="C105" s="44">
        <v>0</v>
      </c>
      <c r="D105" s="62">
        <v>0</v>
      </c>
      <c r="E105" s="44">
        <v>0</v>
      </c>
      <c r="F105" s="62">
        <v>0</v>
      </c>
      <c r="G105" s="44">
        <v>0</v>
      </c>
      <c r="H105" s="45">
        <v>0</v>
      </c>
    </row>
    <row r="106" spans="2:8" ht="20.100000000000001" customHeight="1">
      <c r="B106" s="61" t="s">
        <v>100</v>
      </c>
      <c r="C106" s="44">
        <v>55007260</v>
      </c>
      <c r="D106" s="62">
        <v>0</v>
      </c>
      <c r="E106" s="44">
        <v>55007260</v>
      </c>
      <c r="F106" s="62">
        <v>9167876.6600000001</v>
      </c>
      <c r="G106" s="44">
        <v>9167876.6600000001</v>
      </c>
      <c r="H106" s="45">
        <v>45839383.340000004</v>
      </c>
    </row>
    <row r="107" spans="2:8" ht="20.100000000000001" customHeight="1">
      <c r="B107" s="61" t="s">
        <v>99</v>
      </c>
      <c r="C107" s="44">
        <v>0</v>
      </c>
      <c r="D107" s="62">
        <v>0</v>
      </c>
      <c r="E107" s="44">
        <v>0</v>
      </c>
      <c r="F107" s="62">
        <v>0</v>
      </c>
      <c r="G107" s="44">
        <v>0</v>
      </c>
      <c r="H107" s="45">
        <v>0</v>
      </c>
    </row>
    <row r="108" spans="2:8" ht="20.100000000000001" customHeight="1">
      <c r="B108" s="61" t="s">
        <v>98</v>
      </c>
      <c r="C108" s="44">
        <v>0</v>
      </c>
      <c r="D108" s="62">
        <v>263.8</v>
      </c>
      <c r="E108" s="44">
        <v>263.8</v>
      </c>
      <c r="F108" s="62">
        <v>0</v>
      </c>
      <c r="G108" s="44">
        <v>0</v>
      </c>
      <c r="H108" s="45">
        <v>263.8</v>
      </c>
    </row>
    <row r="109" spans="2:8" ht="20.100000000000001" customHeight="1">
      <c r="B109" s="61" t="s">
        <v>97</v>
      </c>
      <c r="C109" s="44">
        <v>138000000</v>
      </c>
      <c r="D109" s="62">
        <v>0</v>
      </c>
      <c r="E109" s="44">
        <v>138000000</v>
      </c>
      <c r="F109" s="62">
        <v>23000000</v>
      </c>
      <c r="G109" s="44">
        <v>23000000</v>
      </c>
      <c r="H109" s="45">
        <v>115000000</v>
      </c>
    </row>
    <row r="110" spans="2:8" ht="20.100000000000001" customHeight="1">
      <c r="B110" s="61" t="s">
        <v>96</v>
      </c>
      <c r="C110" s="44">
        <v>0</v>
      </c>
      <c r="D110" s="62">
        <v>0</v>
      </c>
      <c r="E110" s="44">
        <v>0</v>
      </c>
      <c r="F110" s="62">
        <v>0</v>
      </c>
      <c r="G110" s="44">
        <v>0</v>
      </c>
      <c r="H110" s="45">
        <v>0</v>
      </c>
    </row>
    <row r="111" spans="2:8" ht="20.100000000000001" customHeight="1">
      <c r="B111" s="61" t="s">
        <v>95</v>
      </c>
      <c r="C111" s="44">
        <v>0</v>
      </c>
      <c r="D111" s="62">
        <v>0</v>
      </c>
      <c r="E111" s="44">
        <v>0</v>
      </c>
      <c r="F111" s="62">
        <v>0</v>
      </c>
      <c r="G111" s="44">
        <v>0</v>
      </c>
      <c r="H111" s="45">
        <v>0</v>
      </c>
    </row>
    <row r="112" spans="2:8" ht="20.100000000000001" customHeight="1">
      <c r="B112" s="61" t="s">
        <v>94</v>
      </c>
      <c r="C112" s="44">
        <v>0</v>
      </c>
      <c r="D112" s="62">
        <v>0</v>
      </c>
      <c r="E112" s="44">
        <v>0</v>
      </c>
      <c r="F112" s="62">
        <v>0</v>
      </c>
      <c r="G112" s="44">
        <v>0</v>
      </c>
      <c r="H112" s="45">
        <v>0</v>
      </c>
    </row>
    <row r="113" spans="2:8" ht="20.100000000000001" customHeight="1">
      <c r="B113" s="61" t="s">
        <v>93</v>
      </c>
      <c r="C113" s="44">
        <v>0</v>
      </c>
      <c r="D113" s="62">
        <v>0</v>
      </c>
      <c r="E113" s="44">
        <v>0</v>
      </c>
      <c r="F113" s="44">
        <v>0</v>
      </c>
      <c r="G113" s="44">
        <v>0</v>
      </c>
      <c r="H113" s="45">
        <v>0</v>
      </c>
    </row>
    <row r="114" spans="2:8" ht="20.100000000000001" customHeight="1">
      <c r="B114" s="67" t="s">
        <v>253</v>
      </c>
      <c r="C114" s="47">
        <v>0</v>
      </c>
      <c r="D114" s="47">
        <v>0</v>
      </c>
      <c r="E114" s="47">
        <v>0</v>
      </c>
      <c r="F114" s="60">
        <v>0</v>
      </c>
      <c r="G114" s="47">
        <v>0</v>
      </c>
      <c r="H114" s="47">
        <v>0</v>
      </c>
    </row>
    <row r="115" spans="2:8" ht="20.100000000000001" customHeight="1">
      <c r="B115" s="61" t="s">
        <v>92</v>
      </c>
      <c r="C115" s="44">
        <v>0</v>
      </c>
      <c r="D115" s="44">
        <v>0</v>
      </c>
      <c r="E115" s="44">
        <v>0</v>
      </c>
      <c r="F115" s="44">
        <v>0</v>
      </c>
      <c r="G115" s="44">
        <v>0</v>
      </c>
      <c r="H115" s="44">
        <v>0</v>
      </c>
    </row>
    <row r="116" spans="2:8" ht="20.100000000000001" customHeight="1">
      <c r="B116" s="68" t="s">
        <v>91</v>
      </c>
      <c r="C116" s="44">
        <v>0</v>
      </c>
      <c r="D116" s="62">
        <v>0</v>
      </c>
      <c r="E116" s="44">
        <v>0</v>
      </c>
      <c r="F116" s="62">
        <v>0</v>
      </c>
      <c r="G116" s="44">
        <v>0</v>
      </c>
      <c r="H116" s="45">
        <v>0</v>
      </c>
    </row>
    <row r="117" spans="2:8" ht="20.100000000000001" customHeight="1">
      <c r="B117" s="61" t="s">
        <v>90</v>
      </c>
      <c r="C117" s="44">
        <v>0</v>
      </c>
      <c r="D117" s="62">
        <v>0</v>
      </c>
      <c r="E117" s="44">
        <v>0</v>
      </c>
      <c r="F117" s="62">
        <v>0</v>
      </c>
      <c r="G117" s="44">
        <v>0</v>
      </c>
      <c r="H117" s="45">
        <v>0</v>
      </c>
    </row>
    <row r="118" spans="2:8" ht="20.100000000000001" customHeight="1">
      <c r="B118" s="61" t="s">
        <v>89</v>
      </c>
      <c r="C118" s="44">
        <v>0</v>
      </c>
      <c r="D118" s="62">
        <v>0</v>
      </c>
      <c r="E118" s="44">
        <v>0</v>
      </c>
      <c r="F118" s="62">
        <v>0</v>
      </c>
      <c r="G118" s="44">
        <v>0</v>
      </c>
      <c r="H118" s="45">
        <v>0</v>
      </c>
    </row>
    <row r="119" spans="2:8" ht="20.100000000000001" customHeight="1">
      <c r="B119" s="61" t="s">
        <v>88</v>
      </c>
      <c r="C119" s="44">
        <v>0</v>
      </c>
      <c r="D119" s="62">
        <v>0</v>
      </c>
      <c r="E119" s="44">
        <v>0</v>
      </c>
      <c r="F119" s="62">
        <v>0</v>
      </c>
      <c r="G119" s="44">
        <v>0</v>
      </c>
      <c r="H119" s="45">
        <v>0</v>
      </c>
    </row>
    <row r="120" spans="2:8" ht="20.100000000000001" customHeight="1">
      <c r="B120" s="61" t="s">
        <v>87</v>
      </c>
      <c r="C120" s="44">
        <v>0</v>
      </c>
      <c r="D120" s="62">
        <v>0</v>
      </c>
      <c r="E120" s="44">
        <v>0</v>
      </c>
      <c r="F120" s="62">
        <v>0</v>
      </c>
      <c r="G120" s="44">
        <v>0</v>
      </c>
      <c r="H120" s="45">
        <v>0</v>
      </c>
    </row>
    <row r="121" spans="2:8" ht="20.100000000000001" customHeight="1">
      <c r="B121" s="61" t="s">
        <v>86</v>
      </c>
      <c r="C121" s="44">
        <v>0</v>
      </c>
      <c r="D121" s="62">
        <v>0</v>
      </c>
      <c r="E121" s="44">
        <v>0</v>
      </c>
      <c r="F121" s="62">
        <v>0</v>
      </c>
      <c r="G121" s="44">
        <v>0</v>
      </c>
      <c r="H121" s="45">
        <v>0</v>
      </c>
    </row>
    <row r="122" spans="2:8" ht="20.100000000000001" customHeight="1">
      <c r="B122" s="61" t="s">
        <v>85</v>
      </c>
      <c r="C122" s="44">
        <v>0</v>
      </c>
      <c r="D122" s="62">
        <v>0</v>
      </c>
      <c r="E122" s="44">
        <v>0</v>
      </c>
      <c r="F122" s="62">
        <v>0</v>
      </c>
      <c r="G122" s="44">
        <v>0</v>
      </c>
      <c r="H122" s="45">
        <v>0</v>
      </c>
    </row>
    <row r="123" spans="2:8" ht="20.100000000000001" customHeight="1">
      <c r="B123" s="61" t="s">
        <v>84</v>
      </c>
      <c r="C123" s="44">
        <v>0</v>
      </c>
      <c r="D123" s="62">
        <v>0</v>
      </c>
      <c r="E123" s="44">
        <v>0</v>
      </c>
      <c r="F123" s="62">
        <v>0</v>
      </c>
      <c r="G123" s="44">
        <v>0</v>
      </c>
      <c r="H123" s="45">
        <v>0</v>
      </c>
    </row>
    <row r="124" spans="2:8" ht="20.100000000000001" customHeight="1">
      <c r="B124" s="67" t="s">
        <v>257</v>
      </c>
      <c r="C124" s="47">
        <v>0</v>
      </c>
      <c r="D124" s="47">
        <v>0</v>
      </c>
      <c r="E124" s="47">
        <v>0</v>
      </c>
      <c r="F124" s="47">
        <v>0</v>
      </c>
      <c r="G124" s="47">
        <v>0</v>
      </c>
      <c r="H124" s="47">
        <v>0</v>
      </c>
    </row>
    <row r="125" spans="2:8" ht="20.100000000000001" customHeight="1">
      <c r="B125" s="61" t="s">
        <v>82</v>
      </c>
      <c r="C125" s="44">
        <v>0</v>
      </c>
      <c r="D125" s="62">
        <v>0</v>
      </c>
      <c r="E125" s="44">
        <v>0</v>
      </c>
      <c r="F125" s="62">
        <v>0</v>
      </c>
      <c r="G125" s="44">
        <v>0</v>
      </c>
      <c r="H125" s="45">
        <v>0</v>
      </c>
    </row>
    <row r="126" spans="2:8" ht="20.100000000000001" customHeight="1">
      <c r="B126" s="61" t="s">
        <v>81</v>
      </c>
      <c r="C126" s="44">
        <v>0</v>
      </c>
      <c r="D126" s="62">
        <v>0</v>
      </c>
      <c r="E126" s="44">
        <v>0</v>
      </c>
      <c r="F126" s="62">
        <v>0</v>
      </c>
      <c r="G126" s="44">
        <v>0</v>
      </c>
      <c r="H126" s="45">
        <v>0</v>
      </c>
    </row>
    <row r="127" spans="2:8" ht="20.100000000000001" customHeight="1">
      <c r="B127" s="61" t="s">
        <v>80</v>
      </c>
      <c r="C127" s="44">
        <v>0</v>
      </c>
      <c r="D127" s="62">
        <v>0</v>
      </c>
      <c r="E127" s="44">
        <v>0</v>
      </c>
      <c r="F127" s="62">
        <v>0</v>
      </c>
      <c r="G127" s="44">
        <v>0</v>
      </c>
      <c r="H127" s="45">
        <v>0</v>
      </c>
    </row>
    <row r="128" spans="2:8" ht="20.100000000000001" customHeight="1">
      <c r="B128" s="61" t="s">
        <v>79</v>
      </c>
      <c r="C128" s="44">
        <v>0</v>
      </c>
      <c r="D128" s="62">
        <v>0</v>
      </c>
      <c r="E128" s="44">
        <v>0</v>
      </c>
      <c r="F128" s="62">
        <v>0</v>
      </c>
      <c r="G128" s="44">
        <v>0</v>
      </c>
      <c r="H128" s="45">
        <v>0</v>
      </c>
    </row>
    <row r="129" spans="2:8" ht="20.100000000000001" customHeight="1">
      <c r="B129" s="61" t="s">
        <v>78</v>
      </c>
      <c r="C129" s="44">
        <v>0</v>
      </c>
      <c r="D129" s="62">
        <v>0</v>
      </c>
      <c r="E129" s="44">
        <v>0</v>
      </c>
      <c r="F129" s="62">
        <v>0</v>
      </c>
      <c r="G129" s="44">
        <v>0</v>
      </c>
      <c r="H129" s="45">
        <v>0</v>
      </c>
    </row>
    <row r="130" spans="2:8" ht="20.100000000000001" customHeight="1">
      <c r="B130" s="61" t="s">
        <v>77</v>
      </c>
      <c r="C130" s="44">
        <v>0</v>
      </c>
      <c r="D130" s="62">
        <v>0</v>
      </c>
      <c r="E130" s="44">
        <v>0</v>
      </c>
      <c r="F130" s="62">
        <v>0</v>
      </c>
      <c r="G130" s="44">
        <v>0</v>
      </c>
      <c r="H130" s="45">
        <v>0</v>
      </c>
    </row>
    <row r="131" spans="2:8" ht="20.100000000000001" customHeight="1">
      <c r="B131" s="61" t="s">
        <v>76</v>
      </c>
      <c r="C131" s="44">
        <v>0</v>
      </c>
      <c r="D131" s="62">
        <v>0</v>
      </c>
      <c r="E131" s="44">
        <v>0</v>
      </c>
      <c r="F131" s="62">
        <v>0</v>
      </c>
      <c r="G131" s="44">
        <v>0</v>
      </c>
      <c r="H131" s="45">
        <v>0</v>
      </c>
    </row>
    <row r="132" spans="2:8" ht="20.100000000000001" customHeight="1">
      <c r="B132" s="61" t="s">
        <v>75</v>
      </c>
      <c r="C132" s="44">
        <v>0</v>
      </c>
      <c r="D132" s="62">
        <v>0</v>
      </c>
      <c r="E132" s="44">
        <v>0</v>
      </c>
      <c r="F132" s="62">
        <v>0</v>
      </c>
      <c r="G132" s="44">
        <v>0</v>
      </c>
      <c r="H132" s="45">
        <v>0</v>
      </c>
    </row>
    <row r="133" spans="2:8" ht="20.100000000000001" customHeight="1">
      <c r="B133" s="61" t="s">
        <v>74</v>
      </c>
      <c r="C133" s="44">
        <v>0</v>
      </c>
      <c r="D133" s="62">
        <v>0</v>
      </c>
      <c r="E133" s="44">
        <v>0</v>
      </c>
      <c r="F133" s="62">
        <v>0</v>
      </c>
      <c r="G133" s="44">
        <v>0</v>
      </c>
      <c r="H133" s="45">
        <v>0</v>
      </c>
    </row>
    <row r="134" spans="2:8" ht="20.100000000000001" customHeight="1">
      <c r="B134" s="59" t="s">
        <v>254</v>
      </c>
      <c r="C134" s="47">
        <v>26687096</v>
      </c>
      <c r="D134" s="60">
        <v>24377162.789999999</v>
      </c>
      <c r="E134" s="47">
        <v>51064258.789999992</v>
      </c>
      <c r="F134" s="60">
        <v>18170590.400000002</v>
      </c>
      <c r="G134" s="47">
        <v>18170590.400000002</v>
      </c>
      <c r="H134" s="48">
        <v>32893668.390000004</v>
      </c>
    </row>
    <row r="135" spans="2:8" ht="20.100000000000001" customHeight="1">
      <c r="B135" s="61" t="s">
        <v>73</v>
      </c>
      <c r="C135" s="44">
        <v>26687096</v>
      </c>
      <c r="D135" s="62">
        <v>24377162.789999999</v>
      </c>
      <c r="E135" s="44">
        <v>51064258.789999992</v>
      </c>
      <c r="F135" s="62">
        <v>18170590.400000002</v>
      </c>
      <c r="G135" s="44">
        <v>18170590.400000002</v>
      </c>
      <c r="H135" s="45">
        <v>32893668.390000004</v>
      </c>
    </row>
    <row r="136" spans="2:8" ht="20.100000000000001" customHeight="1">
      <c r="B136" s="61" t="s">
        <v>72</v>
      </c>
      <c r="C136" s="44">
        <v>0</v>
      </c>
      <c r="D136" s="62">
        <v>0</v>
      </c>
      <c r="E136" s="44">
        <v>0</v>
      </c>
      <c r="F136" s="62">
        <v>0</v>
      </c>
      <c r="G136" s="44">
        <v>0</v>
      </c>
      <c r="H136" s="45">
        <v>0</v>
      </c>
    </row>
    <row r="137" spans="2:8" ht="20.100000000000001" customHeight="1">
      <c r="B137" s="61" t="s">
        <v>71</v>
      </c>
      <c r="C137" s="44">
        <v>0</v>
      </c>
      <c r="D137" s="62">
        <v>0</v>
      </c>
      <c r="E137" s="44">
        <v>0</v>
      </c>
      <c r="F137" s="62">
        <v>0</v>
      </c>
      <c r="G137" s="44">
        <v>0</v>
      </c>
      <c r="H137" s="45">
        <v>0</v>
      </c>
    </row>
    <row r="138" spans="2:8" ht="20.100000000000001" customHeight="1">
      <c r="B138" s="59" t="s">
        <v>258</v>
      </c>
      <c r="C138" s="47">
        <v>0</v>
      </c>
      <c r="D138" s="60">
        <v>0</v>
      </c>
      <c r="E138" s="47">
        <v>0</v>
      </c>
      <c r="F138" s="60">
        <v>0</v>
      </c>
      <c r="G138" s="47">
        <v>0</v>
      </c>
      <c r="H138" s="48">
        <v>0</v>
      </c>
    </row>
    <row r="139" spans="2:8" ht="20.100000000000001" customHeight="1">
      <c r="B139" s="61" t="s">
        <v>69</v>
      </c>
      <c r="C139" s="44">
        <v>0</v>
      </c>
      <c r="D139" s="62">
        <v>0</v>
      </c>
      <c r="E139" s="44">
        <v>0</v>
      </c>
      <c r="F139" s="62">
        <v>0</v>
      </c>
      <c r="G139" s="44">
        <v>0</v>
      </c>
      <c r="H139" s="45">
        <v>0</v>
      </c>
    </row>
    <row r="140" spans="2:8" ht="20.100000000000001" customHeight="1">
      <c r="B140" s="61" t="s">
        <v>68</v>
      </c>
      <c r="C140" s="44">
        <v>0</v>
      </c>
      <c r="D140" s="62">
        <v>0</v>
      </c>
      <c r="E140" s="44">
        <v>0</v>
      </c>
      <c r="F140" s="62">
        <v>0</v>
      </c>
      <c r="G140" s="44">
        <v>0</v>
      </c>
      <c r="H140" s="45">
        <v>0</v>
      </c>
    </row>
    <row r="141" spans="2:8" ht="20.100000000000001" customHeight="1">
      <c r="B141" s="61" t="s">
        <v>67</v>
      </c>
      <c r="C141" s="44">
        <v>0</v>
      </c>
      <c r="D141" s="62">
        <v>0</v>
      </c>
      <c r="E141" s="44">
        <v>0</v>
      </c>
      <c r="F141" s="62">
        <v>0</v>
      </c>
      <c r="G141" s="44">
        <v>0</v>
      </c>
      <c r="H141" s="45">
        <v>0</v>
      </c>
    </row>
    <row r="142" spans="2:8" ht="20.100000000000001" customHeight="1">
      <c r="B142" s="61" t="s">
        <v>66</v>
      </c>
      <c r="C142" s="44">
        <v>0</v>
      </c>
      <c r="D142" s="62">
        <v>0</v>
      </c>
      <c r="E142" s="44">
        <v>0</v>
      </c>
      <c r="F142" s="62">
        <v>0</v>
      </c>
      <c r="G142" s="44">
        <v>0</v>
      </c>
      <c r="H142" s="45">
        <v>0</v>
      </c>
    </row>
    <row r="143" spans="2:8" ht="20.100000000000001" customHeight="1">
      <c r="B143" s="61" t="s">
        <v>65</v>
      </c>
      <c r="C143" s="44">
        <v>0</v>
      </c>
      <c r="D143" s="62">
        <v>0</v>
      </c>
      <c r="E143" s="44">
        <v>0</v>
      </c>
      <c r="F143" s="62">
        <v>0</v>
      </c>
      <c r="G143" s="44">
        <v>0</v>
      </c>
      <c r="H143" s="45">
        <v>0</v>
      </c>
    </row>
    <row r="144" spans="2:8" ht="20.100000000000001" customHeight="1">
      <c r="B144" s="61" t="s">
        <v>64</v>
      </c>
      <c r="C144" s="44">
        <v>0</v>
      </c>
      <c r="D144" s="62">
        <v>0</v>
      </c>
      <c r="E144" s="44">
        <v>0</v>
      </c>
      <c r="F144" s="62">
        <v>0</v>
      </c>
      <c r="G144" s="44">
        <v>0</v>
      </c>
      <c r="H144" s="45">
        <v>0</v>
      </c>
    </row>
    <row r="145" spans="2:8" ht="20.100000000000001" customHeight="1">
      <c r="B145" s="61" t="s">
        <v>63</v>
      </c>
      <c r="C145" s="44">
        <v>0</v>
      </c>
      <c r="D145" s="62">
        <v>0</v>
      </c>
      <c r="E145" s="44">
        <v>0</v>
      </c>
      <c r="F145" s="62">
        <v>0</v>
      </c>
      <c r="G145" s="44">
        <v>0</v>
      </c>
      <c r="H145" s="45">
        <v>0</v>
      </c>
    </row>
    <row r="146" spans="2:8" ht="20.100000000000001" customHeight="1">
      <c r="B146" s="59" t="s">
        <v>255</v>
      </c>
      <c r="C146" s="47">
        <v>0</v>
      </c>
      <c r="D146" s="60">
        <v>0</v>
      </c>
      <c r="E146" s="47">
        <v>0</v>
      </c>
      <c r="F146" s="60">
        <v>0</v>
      </c>
      <c r="G146" s="47">
        <v>0</v>
      </c>
      <c r="H146" s="48">
        <v>0</v>
      </c>
    </row>
    <row r="147" spans="2:8" ht="20.100000000000001" customHeight="1">
      <c r="B147" s="61" t="s">
        <v>62</v>
      </c>
      <c r="C147" s="44">
        <v>0</v>
      </c>
      <c r="D147" s="62">
        <v>0</v>
      </c>
      <c r="E147" s="44">
        <v>0</v>
      </c>
      <c r="F147" s="62">
        <v>0</v>
      </c>
      <c r="G147" s="44">
        <v>0</v>
      </c>
      <c r="H147" s="45">
        <v>0</v>
      </c>
    </row>
    <row r="148" spans="2:8" ht="20.100000000000001" customHeight="1">
      <c r="B148" s="61" t="s">
        <v>61</v>
      </c>
      <c r="C148" s="44">
        <v>0</v>
      </c>
      <c r="D148" s="62">
        <v>0</v>
      </c>
      <c r="E148" s="44">
        <v>0</v>
      </c>
      <c r="F148" s="62">
        <v>0</v>
      </c>
      <c r="G148" s="44">
        <v>0</v>
      </c>
      <c r="H148" s="45">
        <v>0</v>
      </c>
    </row>
    <row r="149" spans="2:8" ht="20.100000000000001" customHeight="1">
      <c r="B149" s="61" t="s">
        <v>60</v>
      </c>
      <c r="C149" s="44">
        <v>0</v>
      </c>
      <c r="D149" s="62">
        <v>0</v>
      </c>
      <c r="E149" s="44">
        <v>0</v>
      </c>
      <c r="F149" s="62">
        <v>0</v>
      </c>
      <c r="G149" s="44">
        <v>0</v>
      </c>
      <c r="H149" s="45">
        <v>0</v>
      </c>
    </row>
    <row r="150" spans="2:8" ht="20.100000000000001" customHeight="1">
      <c r="B150" s="59" t="s">
        <v>256</v>
      </c>
      <c r="C150" s="47">
        <v>0</v>
      </c>
      <c r="D150" s="60">
        <v>11956162.58</v>
      </c>
      <c r="E150" s="47">
        <v>11956162.58</v>
      </c>
      <c r="F150" s="60">
        <v>11956162.58</v>
      </c>
      <c r="G150" s="47">
        <v>11956162.58</v>
      </c>
      <c r="H150" s="48">
        <v>0</v>
      </c>
    </row>
    <row r="151" spans="2:8" ht="20.100000000000001" customHeight="1">
      <c r="B151" s="61" t="s">
        <v>59</v>
      </c>
      <c r="C151" s="44">
        <v>0</v>
      </c>
      <c r="D151" s="62">
        <v>0</v>
      </c>
      <c r="E151" s="44">
        <v>0</v>
      </c>
      <c r="F151" s="62">
        <v>0</v>
      </c>
      <c r="G151" s="44">
        <v>0</v>
      </c>
      <c r="H151" s="45">
        <v>0</v>
      </c>
    </row>
    <row r="152" spans="2:8" ht="20.100000000000001" customHeight="1">
      <c r="B152" s="61" t="s">
        <v>58</v>
      </c>
      <c r="C152" s="44">
        <v>0</v>
      </c>
      <c r="D152" s="62">
        <v>0</v>
      </c>
      <c r="E152" s="44">
        <v>0</v>
      </c>
      <c r="F152" s="62">
        <v>0</v>
      </c>
      <c r="G152" s="44">
        <v>0</v>
      </c>
      <c r="H152" s="45">
        <v>0</v>
      </c>
    </row>
    <row r="153" spans="2:8" ht="20.100000000000001" customHeight="1">
      <c r="B153" s="61" t="s">
        <v>57</v>
      </c>
      <c r="C153" s="44">
        <v>0</v>
      </c>
      <c r="D153" s="62">
        <v>0</v>
      </c>
      <c r="E153" s="44">
        <v>0</v>
      </c>
      <c r="F153" s="62">
        <v>0</v>
      </c>
      <c r="G153" s="44">
        <v>0</v>
      </c>
      <c r="H153" s="45">
        <v>0</v>
      </c>
    </row>
    <row r="154" spans="2:8" ht="20.100000000000001" customHeight="1">
      <c r="B154" s="61" t="s">
        <v>56</v>
      </c>
      <c r="C154" s="44">
        <v>0</v>
      </c>
      <c r="D154" s="62">
        <v>0</v>
      </c>
      <c r="E154" s="44">
        <v>0</v>
      </c>
      <c r="F154" s="62">
        <v>0</v>
      </c>
      <c r="G154" s="44">
        <v>0</v>
      </c>
      <c r="H154" s="45">
        <v>0</v>
      </c>
    </row>
    <row r="155" spans="2:8" ht="20.100000000000001" customHeight="1">
      <c r="B155" s="61" t="s">
        <v>55</v>
      </c>
      <c r="C155" s="44">
        <v>0</v>
      </c>
      <c r="D155" s="62">
        <v>0</v>
      </c>
      <c r="E155" s="44">
        <v>0</v>
      </c>
      <c r="F155" s="62">
        <v>0</v>
      </c>
      <c r="G155" s="44">
        <v>0</v>
      </c>
      <c r="H155" s="45">
        <v>0</v>
      </c>
    </row>
    <row r="156" spans="2:8" ht="20.100000000000001" customHeight="1">
      <c r="B156" s="61" t="s">
        <v>54</v>
      </c>
      <c r="C156" s="44">
        <v>0</v>
      </c>
      <c r="D156" s="62">
        <v>0</v>
      </c>
      <c r="E156" s="44">
        <v>0</v>
      </c>
      <c r="F156" s="62">
        <v>0</v>
      </c>
      <c r="G156" s="44">
        <v>0</v>
      </c>
      <c r="H156" s="45">
        <v>0</v>
      </c>
    </row>
    <row r="157" spans="2:8" ht="20.100000000000001" customHeight="1">
      <c r="B157" s="61" t="s">
        <v>53</v>
      </c>
      <c r="C157" s="44">
        <v>0</v>
      </c>
      <c r="D157" s="62">
        <v>11956162.58</v>
      </c>
      <c r="E157" s="44">
        <v>11956162.58</v>
      </c>
      <c r="F157" s="62">
        <v>11956162.58</v>
      </c>
      <c r="G157" s="44">
        <v>11956162.58</v>
      </c>
      <c r="H157" s="45">
        <v>0</v>
      </c>
    </row>
    <row r="158" spans="2:8" ht="20.100000000000001" customHeight="1" thickBot="1">
      <c r="B158" s="69" t="s">
        <v>52</v>
      </c>
      <c r="C158" s="51">
        <v>1856230936</v>
      </c>
      <c r="D158" s="51">
        <v>426607596.61000001</v>
      </c>
      <c r="E158" s="51">
        <v>2282838532.6099997</v>
      </c>
      <c r="F158" s="51">
        <v>453579255.72000003</v>
      </c>
      <c r="G158" s="51">
        <v>414224839.27000004</v>
      </c>
      <c r="H158" s="51">
        <v>1829259276.8899999</v>
      </c>
    </row>
    <row r="160" spans="2:8" ht="3.95" customHeight="1">
      <c r="B160" s="117"/>
      <c r="C160" s="117"/>
      <c r="D160" s="117"/>
      <c r="E160" s="117"/>
      <c r="F160" s="117"/>
      <c r="G160" s="117"/>
      <c r="H160" s="117"/>
    </row>
    <row r="161" spans="2:2">
      <c r="B161" s="34" t="s">
        <v>50</v>
      </c>
    </row>
  </sheetData>
  <mergeCells count="12">
    <mergeCell ref="B1:H1"/>
    <mergeCell ref="B5:I5"/>
    <mergeCell ref="B2:H2"/>
    <mergeCell ref="B3:H3"/>
    <mergeCell ref="B4:H4"/>
    <mergeCell ref="B160:H160"/>
    <mergeCell ref="B6:H6"/>
    <mergeCell ref="B7:H7"/>
    <mergeCell ref="B8:H8"/>
    <mergeCell ref="B10:B11"/>
    <mergeCell ref="C10:G10"/>
    <mergeCell ref="H10:H11"/>
  </mergeCells>
  <pageMargins left="0.70866141732283472" right="0.70866141732283472" top="0.74803149606299213" bottom="0.74803149606299213" header="0.31496062992125984" footer="0.31496062992125984"/>
  <pageSetup scale="55" fitToHeight="0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442"/>
  <sheetViews>
    <sheetView showGridLines="0" zoomScale="85" zoomScaleNormal="60" workbookViewId="0">
      <selection activeCell="C11" sqref="C11"/>
    </sheetView>
  </sheetViews>
  <sheetFormatPr baseColWidth="10" defaultColWidth="11" defaultRowHeight="12.75"/>
  <cols>
    <col min="1" max="1" width="4.42578125" style="3" customWidth="1"/>
    <col min="2" max="2" width="62.42578125" style="3" customWidth="1"/>
    <col min="3" max="8" width="18.7109375" style="3" customWidth="1"/>
    <col min="9" max="9" width="4.7109375" style="3" customWidth="1"/>
    <col min="10" max="16384" width="11" style="3"/>
  </cols>
  <sheetData>
    <row r="1" spans="2:8">
      <c r="B1" s="70"/>
      <c r="C1" s="70"/>
      <c r="D1" s="70"/>
      <c r="E1" s="70"/>
      <c r="F1" s="70"/>
      <c r="G1" s="70"/>
      <c r="H1" s="70"/>
    </row>
    <row r="2" spans="2:8" s="4" customFormat="1">
      <c r="B2" s="140" t="s">
        <v>43</v>
      </c>
      <c r="C2" s="140"/>
      <c r="D2" s="140"/>
      <c r="E2" s="140"/>
      <c r="F2" s="140"/>
      <c r="G2" s="140"/>
      <c r="H2" s="140"/>
    </row>
    <row r="3" spans="2:8" s="4" customFormat="1">
      <c r="B3" s="140" t="s">
        <v>125</v>
      </c>
      <c r="C3" s="140"/>
      <c r="D3" s="140"/>
      <c r="E3" s="140"/>
      <c r="F3" s="140"/>
      <c r="G3" s="140"/>
      <c r="H3" s="140"/>
    </row>
    <row r="4" spans="2:8" s="4" customFormat="1">
      <c r="B4" s="140" t="s">
        <v>128</v>
      </c>
      <c r="C4" s="140"/>
      <c r="D4" s="140"/>
      <c r="E4" s="140"/>
      <c r="F4" s="140"/>
      <c r="G4" s="140"/>
      <c r="H4" s="140"/>
    </row>
    <row r="5" spans="2:8" s="4" customFormat="1">
      <c r="B5" s="140" t="s">
        <v>343</v>
      </c>
      <c r="C5" s="140"/>
      <c r="D5" s="140"/>
      <c r="E5" s="140"/>
      <c r="F5" s="140"/>
      <c r="G5" s="140"/>
      <c r="H5" s="140"/>
    </row>
    <row r="6" spans="2:8" s="4" customFormat="1">
      <c r="B6" s="140" t="s">
        <v>0</v>
      </c>
      <c r="C6" s="140"/>
      <c r="D6" s="140"/>
      <c r="E6" s="140"/>
      <c r="F6" s="140"/>
      <c r="G6" s="140"/>
      <c r="H6" s="140"/>
    </row>
    <row r="7" spans="2:8" s="4" customFormat="1" ht="5.0999999999999996" customHeight="1" thickBot="1">
      <c r="B7" s="71"/>
      <c r="C7" s="71"/>
      <c r="D7" s="71"/>
      <c r="E7" s="71"/>
      <c r="F7" s="71"/>
      <c r="G7" s="71"/>
      <c r="H7" s="71"/>
    </row>
    <row r="8" spans="2:8" ht="13.5" thickBot="1">
      <c r="B8" s="135" t="s">
        <v>45</v>
      </c>
      <c r="C8" s="137" t="s">
        <v>124</v>
      </c>
      <c r="D8" s="138"/>
      <c r="E8" s="138"/>
      <c r="F8" s="138"/>
      <c r="G8" s="139"/>
      <c r="H8" s="135" t="s">
        <v>123</v>
      </c>
    </row>
    <row r="9" spans="2:8" ht="26.25" thickBot="1">
      <c r="B9" s="136"/>
      <c r="C9" s="72" t="s">
        <v>47</v>
      </c>
      <c r="D9" s="73" t="s">
        <v>127</v>
      </c>
      <c r="E9" s="73" t="s">
        <v>126</v>
      </c>
      <c r="F9" s="73" t="s">
        <v>46</v>
      </c>
      <c r="G9" s="73" t="s">
        <v>49</v>
      </c>
      <c r="H9" s="136"/>
    </row>
    <row r="10" spans="2:8">
      <c r="B10" s="74" t="s">
        <v>344</v>
      </c>
      <c r="C10" s="75">
        <v>1613064584</v>
      </c>
      <c r="D10" s="75">
        <v>389891922.43999994</v>
      </c>
      <c r="E10" s="75">
        <v>2002956506.4400001</v>
      </c>
      <c r="F10" s="75">
        <v>388355247.48000008</v>
      </c>
      <c r="G10" s="75">
        <v>349000831.03000009</v>
      </c>
      <c r="H10" s="75">
        <v>1614601258.9599998</v>
      </c>
    </row>
    <row r="11" spans="2:8" ht="12.75" customHeight="1">
      <c r="B11" s="76" t="s">
        <v>345</v>
      </c>
      <c r="C11" s="77">
        <v>27248418</v>
      </c>
      <c r="D11" s="77">
        <v>837165.40000000107</v>
      </c>
      <c r="E11" s="77">
        <v>28085583.400000002</v>
      </c>
      <c r="F11" s="77">
        <v>6367269.3399999999</v>
      </c>
      <c r="G11" s="77">
        <v>5472516.4199999999</v>
      </c>
      <c r="H11" s="77">
        <v>21718314.059999995</v>
      </c>
    </row>
    <row r="12" spans="2:8" ht="12.75" customHeight="1">
      <c r="B12" s="78" t="s">
        <v>346</v>
      </c>
      <c r="C12" s="77">
        <v>17026062</v>
      </c>
      <c r="D12" s="77">
        <v>7278655.7299999986</v>
      </c>
      <c r="E12" s="77">
        <v>24304717.73</v>
      </c>
      <c r="F12" s="77">
        <v>4218571.0600000005</v>
      </c>
      <c r="G12" s="77">
        <v>3565051.83</v>
      </c>
      <c r="H12" s="77">
        <v>20086146.669999998</v>
      </c>
    </row>
    <row r="13" spans="2:8" ht="12.75" customHeight="1">
      <c r="B13" s="78" t="s">
        <v>347</v>
      </c>
      <c r="C13" s="77">
        <v>70284449</v>
      </c>
      <c r="D13" s="77">
        <v>45611994.770000011</v>
      </c>
      <c r="E13" s="77">
        <v>115896443.77000001</v>
      </c>
      <c r="F13" s="77">
        <v>14758571.25</v>
      </c>
      <c r="G13" s="77">
        <v>13559851.48</v>
      </c>
      <c r="H13" s="77">
        <v>101137872.51999995</v>
      </c>
    </row>
    <row r="14" spans="2:8" ht="12.75" customHeight="1">
      <c r="B14" s="78" t="s">
        <v>348</v>
      </c>
      <c r="C14" s="77">
        <v>61295277</v>
      </c>
      <c r="D14" s="77">
        <v>9040874.0099999961</v>
      </c>
      <c r="E14" s="77">
        <v>70336151.009999976</v>
      </c>
      <c r="F14" s="77">
        <v>13746117.35</v>
      </c>
      <c r="G14" s="77">
        <v>12155371.949999999</v>
      </c>
      <c r="H14" s="77">
        <v>56590033.659999996</v>
      </c>
    </row>
    <row r="15" spans="2:8" ht="12.75" customHeight="1">
      <c r="B15" s="78" t="s">
        <v>349</v>
      </c>
      <c r="C15" s="77">
        <v>76259140</v>
      </c>
      <c r="D15" s="77">
        <v>21853003.990000002</v>
      </c>
      <c r="E15" s="77">
        <v>98112143.989999965</v>
      </c>
      <c r="F15" s="77">
        <v>36504304.090000004</v>
      </c>
      <c r="G15" s="77">
        <v>34868131.460000008</v>
      </c>
      <c r="H15" s="77">
        <v>61607839.899999976</v>
      </c>
    </row>
    <row r="16" spans="2:8" ht="12.75" customHeight="1">
      <c r="B16" s="78" t="s">
        <v>350</v>
      </c>
      <c r="C16" s="77">
        <v>236258919</v>
      </c>
      <c r="D16" s="77">
        <v>-332976.26999999367</v>
      </c>
      <c r="E16" s="77">
        <v>235925942.73000011</v>
      </c>
      <c r="F16" s="77">
        <v>55138018.000000037</v>
      </c>
      <c r="G16" s="77">
        <v>44991065.240000002</v>
      </c>
      <c r="H16" s="77">
        <v>180787924.72999999</v>
      </c>
    </row>
    <row r="17" spans="2:9" ht="12.75" customHeight="1">
      <c r="B17" s="78" t="s">
        <v>351</v>
      </c>
      <c r="C17" s="77">
        <v>273490026</v>
      </c>
      <c r="D17" s="77">
        <v>27675071.870000005</v>
      </c>
      <c r="E17" s="77">
        <v>301165097.87000006</v>
      </c>
      <c r="F17" s="77">
        <v>59538562.50000003</v>
      </c>
      <c r="G17" s="77">
        <v>54870401.710000023</v>
      </c>
      <c r="H17" s="77">
        <v>241626535.37000003</v>
      </c>
    </row>
    <row r="18" spans="2:9" ht="12.75" customHeight="1">
      <c r="B18" s="78" t="s">
        <v>352</v>
      </c>
      <c r="C18" s="77">
        <v>83284048</v>
      </c>
      <c r="D18" s="77">
        <v>194408591.30000001</v>
      </c>
      <c r="E18" s="77">
        <v>277692639.30000001</v>
      </c>
      <c r="F18" s="77">
        <v>35269844.330000006</v>
      </c>
      <c r="G18" s="77">
        <v>34144516.829999998</v>
      </c>
      <c r="H18" s="77">
        <v>242422794.97000006</v>
      </c>
      <c r="I18" s="79"/>
    </row>
    <row r="19" spans="2:9" ht="12.75" customHeight="1">
      <c r="B19" s="78" t="s">
        <v>353</v>
      </c>
      <c r="C19" s="77">
        <v>275882185</v>
      </c>
      <c r="D19" s="77">
        <v>-17273497.680000003</v>
      </c>
      <c r="E19" s="77">
        <v>258608687.32000005</v>
      </c>
      <c r="F19" s="77">
        <v>59826160.279999994</v>
      </c>
      <c r="G19" s="77">
        <v>50905601.990000002</v>
      </c>
      <c r="H19" s="77">
        <v>198782527.03999996</v>
      </c>
    </row>
    <row r="20" spans="2:9" ht="12.75" customHeight="1">
      <c r="B20" s="78" t="s">
        <v>354</v>
      </c>
      <c r="C20" s="77">
        <v>51115758</v>
      </c>
      <c r="D20" s="77">
        <v>21129391.909999996</v>
      </c>
      <c r="E20" s="77">
        <v>72245149.909999996</v>
      </c>
      <c r="F20" s="77">
        <v>11959278.609999999</v>
      </c>
      <c r="G20" s="77">
        <v>10469760.390000001</v>
      </c>
      <c r="H20" s="77">
        <v>60285871.299999975</v>
      </c>
    </row>
    <row r="21" spans="2:9" ht="12.75" customHeight="1">
      <c r="B21" s="78" t="s">
        <v>355</v>
      </c>
      <c r="C21" s="77">
        <v>116055459</v>
      </c>
      <c r="D21" s="77">
        <v>11900880.800000001</v>
      </c>
      <c r="E21" s="77">
        <v>127956339.79999997</v>
      </c>
      <c r="F21" s="77">
        <v>19160582.619999994</v>
      </c>
      <c r="G21" s="77">
        <v>17691226.759999994</v>
      </c>
      <c r="H21" s="77">
        <v>108795757.18000001</v>
      </c>
    </row>
    <row r="22" spans="2:9" ht="12.75" customHeight="1">
      <c r="B22" s="78" t="s">
        <v>356</v>
      </c>
      <c r="C22" s="77">
        <v>25316406</v>
      </c>
      <c r="D22" s="77">
        <v>5724081.379999998</v>
      </c>
      <c r="E22" s="77">
        <v>31040487.379999995</v>
      </c>
      <c r="F22" s="77">
        <v>6107300.0999999978</v>
      </c>
      <c r="G22" s="77">
        <v>5331386.9900000012</v>
      </c>
      <c r="H22" s="77">
        <v>24933187.279999997</v>
      </c>
    </row>
    <row r="23" spans="2:9" ht="12.75" customHeight="1">
      <c r="B23" s="78" t="s">
        <v>357</v>
      </c>
      <c r="C23" s="77">
        <v>48000000</v>
      </c>
      <c r="D23" s="77">
        <v>1850000</v>
      </c>
      <c r="E23" s="77">
        <v>49850000</v>
      </c>
      <c r="F23" s="77">
        <v>7106845.9800000004</v>
      </c>
      <c r="G23" s="77">
        <v>7106845.9800000004</v>
      </c>
      <c r="H23" s="77">
        <v>42743154.020000003</v>
      </c>
    </row>
    <row r="24" spans="2:9" ht="12.75" customHeight="1">
      <c r="B24" s="78" t="s">
        <v>358</v>
      </c>
      <c r="C24" s="77">
        <v>14771792</v>
      </c>
      <c r="D24" s="77">
        <v>1651323.7600000002</v>
      </c>
      <c r="E24" s="77">
        <v>16423115.760000002</v>
      </c>
      <c r="F24" s="77">
        <v>3142956.76</v>
      </c>
      <c r="G24" s="77">
        <v>2696995.48</v>
      </c>
      <c r="H24" s="77">
        <v>13280159</v>
      </c>
    </row>
    <row r="25" spans="2:9" ht="12.75" customHeight="1">
      <c r="B25" s="78" t="s">
        <v>359</v>
      </c>
      <c r="C25" s="77">
        <v>24429750</v>
      </c>
      <c r="D25" s="77">
        <v>2486811.1999999993</v>
      </c>
      <c r="E25" s="77">
        <v>26916561.199999999</v>
      </c>
      <c r="F25" s="77">
        <v>5150063.84</v>
      </c>
      <c r="G25" s="77">
        <v>4432312.8500000006</v>
      </c>
      <c r="H25" s="77">
        <v>21766497.360000003</v>
      </c>
    </row>
    <row r="26" spans="2:9" ht="12.75" customHeight="1">
      <c r="B26" s="78" t="s">
        <v>360</v>
      </c>
      <c r="C26" s="77">
        <v>19341545</v>
      </c>
      <c r="D26" s="77">
        <v>6190921.2400000002</v>
      </c>
      <c r="E26" s="77">
        <v>25532466.239999995</v>
      </c>
      <c r="F26" s="77">
        <v>3548481.4100000006</v>
      </c>
      <c r="G26" s="77">
        <v>3096892.8800000004</v>
      </c>
      <c r="H26" s="77">
        <v>21983984.830000006</v>
      </c>
    </row>
    <row r="27" spans="2:9" ht="12.75" customHeight="1">
      <c r="B27" s="78" t="s">
        <v>361</v>
      </c>
      <c r="C27" s="77">
        <v>16334919</v>
      </c>
      <c r="D27" s="77">
        <v>1336492.3500000006</v>
      </c>
      <c r="E27" s="77">
        <v>17671411.350000001</v>
      </c>
      <c r="F27" s="77">
        <v>3259971.0700000008</v>
      </c>
      <c r="G27" s="77">
        <v>2889809.3300000005</v>
      </c>
      <c r="H27" s="77">
        <v>14411440.280000003</v>
      </c>
    </row>
    <row r="28" spans="2:9" ht="12.75" customHeight="1">
      <c r="B28" s="78" t="s">
        <v>362</v>
      </c>
      <c r="C28" s="77">
        <v>17809263</v>
      </c>
      <c r="D28" s="77">
        <v>4433489.4800000004</v>
      </c>
      <c r="E28" s="77">
        <v>22242752.480000008</v>
      </c>
      <c r="F28" s="77">
        <v>4439151.26</v>
      </c>
      <c r="G28" s="77">
        <v>3763298.86</v>
      </c>
      <c r="H28" s="77">
        <v>17803601.219999999</v>
      </c>
    </row>
    <row r="29" spans="2:9" ht="12.75" customHeight="1">
      <c r="B29" s="78" t="s">
        <v>363</v>
      </c>
      <c r="C29" s="77">
        <v>12927642</v>
      </c>
      <c r="D29" s="77">
        <v>4831830.2799999993</v>
      </c>
      <c r="E29" s="77">
        <v>17759472.279999997</v>
      </c>
      <c r="F29" s="77">
        <v>3312068.0700000003</v>
      </c>
      <c r="G29" s="77">
        <v>2980695.99</v>
      </c>
      <c r="H29" s="77">
        <v>14447404.209999999</v>
      </c>
    </row>
    <row r="30" spans="2:9" ht="12.75" customHeight="1">
      <c r="B30" s="78" t="s">
        <v>364</v>
      </c>
      <c r="C30" s="77">
        <v>124030747</v>
      </c>
      <c r="D30" s="77">
        <v>37165596.439999998</v>
      </c>
      <c r="E30" s="77">
        <v>161196343.44000003</v>
      </c>
      <c r="F30" s="77">
        <v>30726647.069999997</v>
      </c>
      <c r="G30" s="77">
        <v>29618651.129999995</v>
      </c>
      <c r="H30" s="77">
        <v>130469696.36999999</v>
      </c>
    </row>
    <row r="31" spans="2:9" ht="12.75" customHeight="1">
      <c r="B31" s="78" t="s">
        <v>365</v>
      </c>
      <c r="C31" s="77">
        <v>17630463</v>
      </c>
      <c r="D31" s="77">
        <v>1929305.3299999996</v>
      </c>
      <c r="E31" s="77">
        <v>19559768.329999998</v>
      </c>
      <c r="F31" s="77">
        <v>4121173.72</v>
      </c>
      <c r="G31" s="77">
        <v>3528700.6100000003</v>
      </c>
      <c r="H31" s="77">
        <v>15438594.609999999</v>
      </c>
    </row>
    <row r="32" spans="2:9" ht="12.75" customHeight="1">
      <c r="B32" s="78" t="s">
        <v>366</v>
      </c>
      <c r="C32" s="77">
        <v>4272316</v>
      </c>
      <c r="D32" s="77">
        <v>162915.15000000014</v>
      </c>
      <c r="E32" s="77">
        <v>4435231.1500000004</v>
      </c>
      <c r="F32" s="77">
        <v>953308.77</v>
      </c>
      <c r="G32" s="77">
        <v>861744.86999999988</v>
      </c>
      <c r="H32" s="77">
        <v>3481922.38</v>
      </c>
    </row>
    <row r="33" spans="2:8" s="82" customFormat="1">
      <c r="B33" s="80" t="s">
        <v>367</v>
      </c>
      <c r="C33" s="81">
        <v>243166352</v>
      </c>
      <c r="D33" s="81">
        <v>36715674.169999994</v>
      </c>
      <c r="E33" s="81">
        <v>279882026.16999996</v>
      </c>
      <c r="F33" s="81">
        <v>65224008.240000002</v>
      </c>
      <c r="G33" s="81">
        <v>65224008.240000002</v>
      </c>
      <c r="H33" s="81">
        <v>214658017.93000001</v>
      </c>
    </row>
    <row r="34" spans="2:8" s="82" customFormat="1">
      <c r="B34" s="76" t="s">
        <v>351</v>
      </c>
      <c r="C34" s="77">
        <v>138000000</v>
      </c>
      <c r="D34" s="77">
        <v>11956162.58</v>
      </c>
      <c r="E34" s="77">
        <v>149956162.57999998</v>
      </c>
      <c r="F34" s="77">
        <v>34956162.579999998</v>
      </c>
      <c r="G34" s="77">
        <v>34956162.579999998</v>
      </c>
      <c r="H34" s="77">
        <v>115000000</v>
      </c>
    </row>
    <row r="35" spans="2:8" s="82" customFormat="1">
      <c r="B35" s="76" t="s">
        <v>352</v>
      </c>
      <c r="C35" s="77">
        <v>26687096</v>
      </c>
      <c r="D35" s="77">
        <v>24377232.609999999</v>
      </c>
      <c r="E35" s="77">
        <v>51064328.609999992</v>
      </c>
      <c r="F35" s="77">
        <v>18170590.400000002</v>
      </c>
      <c r="G35" s="77">
        <v>18170590.400000002</v>
      </c>
      <c r="H35" s="77">
        <v>32893738.210000005</v>
      </c>
    </row>
    <row r="36" spans="2:8" s="82" customFormat="1">
      <c r="B36" s="76" t="s">
        <v>353</v>
      </c>
      <c r="C36" s="83">
        <v>78479256</v>
      </c>
      <c r="D36" s="83">
        <v>382278.98</v>
      </c>
      <c r="E36" s="83">
        <v>78861534.980000004</v>
      </c>
      <c r="F36" s="83">
        <v>12097255.26</v>
      </c>
      <c r="G36" s="83">
        <v>12097255.26</v>
      </c>
      <c r="H36" s="83">
        <v>66764279.719999999</v>
      </c>
    </row>
    <row r="37" spans="2:8" ht="13.5" thickBot="1">
      <c r="B37" s="84" t="s">
        <v>52</v>
      </c>
      <c r="C37" s="85">
        <v>1856230936</v>
      </c>
      <c r="D37" s="85">
        <v>426607596.61000001</v>
      </c>
      <c r="E37" s="85">
        <v>2282838532.6100011</v>
      </c>
      <c r="F37" s="85">
        <v>453579255.72000003</v>
      </c>
      <c r="G37" s="85">
        <v>414224839.2700001</v>
      </c>
      <c r="H37" s="85">
        <v>1829259276.8899996</v>
      </c>
    </row>
    <row r="38" spans="2:8" ht="18" customHeight="1">
      <c r="B38" s="70" t="s">
        <v>51</v>
      </c>
      <c r="C38" s="70"/>
      <c r="D38" s="70"/>
      <c r="E38" s="70"/>
      <c r="F38" s="70"/>
      <c r="G38" s="70"/>
      <c r="H38" s="70"/>
    </row>
    <row r="442" spans="2:8">
      <c r="B442" s="5"/>
      <c r="C442" s="5"/>
      <c r="D442" s="5"/>
      <c r="E442" s="5"/>
      <c r="F442" s="5"/>
      <c r="G442" s="5"/>
      <c r="H442" s="5"/>
    </row>
  </sheetData>
  <mergeCells count="8">
    <mergeCell ref="B8:B9"/>
    <mergeCell ref="C8:G8"/>
    <mergeCell ref="H8:H9"/>
    <mergeCell ref="B2:H2"/>
    <mergeCell ref="B3:H3"/>
    <mergeCell ref="B4:H4"/>
    <mergeCell ref="B5:H5"/>
    <mergeCell ref="B6:H6"/>
  </mergeCells>
  <pageMargins left="0.7" right="0.7" top="0.75" bottom="0.75" header="0.3" footer="0.3"/>
  <pageSetup scale="61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H82"/>
  <sheetViews>
    <sheetView showGridLines="0" zoomScale="55" zoomScaleNormal="120" workbookViewId="0">
      <selection sqref="A1:XFD1048576"/>
    </sheetView>
  </sheetViews>
  <sheetFormatPr baseColWidth="10" defaultColWidth="11.42578125" defaultRowHeight="14.25"/>
  <cols>
    <col min="1" max="1" width="10.7109375" style="34" customWidth="1"/>
    <col min="2" max="2" width="94.140625" style="34" bestFit="1" customWidth="1"/>
    <col min="3" max="8" width="24.7109375" style="34" customWidth="1"/>
    <col min="9" max="16384" width="11.42578125" style="34"/>
  </cols>
  <sheetData>
    <row r="2" spans="2:8" ht="20.100000000000001" customHeight="1">
      <c r="B2" s="124" t="s">
        <v>41</v>
      </c>
      <c r="C2" s="124"/>
      <c r="D2" s="124"/>
      <c r="E2" s="124"/>
      <c r="F2" s="124"/>
      <c r="G2" s="124"/>
      <c r="H2" s="124"/>
    </row>
    <row r="3" spans="2:8" ht="20.100000000000001" customHeight="1">
      <c r="B3" s="124" t="s">
        <v>246</v>
      </c>
      <c r="C3" s="124"/>
      <c r="D3" s="124"/>
      <c r="E3" s="124"/>
      <c r="F3" s="124"/>
      <c r="G3" s="124"/>
      <c r="H3" s="124"/>
    </row>
    <row r="4" spans="2:8" ht="20.100000000000001" customHeight="1">
      <c r="B4" s="124" t="s">
        <v>247</v>
      </c>
      <c r="C4" s="124"/>
      <c r="D4" s="124"/>
      <c r="E4" s="124"/>
      <c r="F4" s="124"/>
      <c r="G4" s="124"/>
      <c r="H4" s="124"/>
    </row>
    <row r="5" spans="2:8" ht="20.100000000000001" customHeight="1">
      <c r="B5" s="124" t="s">
        <v>339</v>
      </c>
      <c r="C5" s="124"/>
      <c r="D5" s="124"/>
      <c r="E5" s="124"/>
      <c r="F5" s="124"/>
      <c r="G5" s="124"/>
      <c r="H5" s="124"/>
    </row>
    <row r="6" spans="2:8" ht="20.100000000000001" customHeight="1">
      <c r="B6" s="124" t="s">
        <v>368</v>
      </c>
      <c r="C6" s="124"/>
      <c r="D6" s="124"/>
      <c r="E6" s="124"/>
      <c r="F6" s="124"/>
      <c r="G6" s="124"/>
      <c r="H6" s="124"/>
    </row>
    <row r="7" spans="2:8" ht="20.100000000000001" customHeight="1">
      <c r="B7" s="124" t="s">
        <v>369</v>
      </c>
      <c r="C7" s="124"/>
      <c r="D7" s="124"/>
      <c r="E7" s="124"/>
      <c r="F7" s="124"/>
      <c r="G7" s="124"/>
      <c r="H7" s="124"/>
    </row>
    <row r="8" spans="2:8" ht="20.100000000000001" customHeight="1">
      <c r="B8" s="124" t="s">
        <v>0</v>
      </c>
      <c r="C8" s="124"/>
      <c r="D8" s="124"/>
      <c r="E8" s="124"/>
      <c r="F8" s="124"/>
      <c r="G8" s="124"/>
      <c r="H8" s="124"/>
    </row>
    <row r="9" spans="2:8" ht="3.95" customHeight="1">
      <c r="B9" s="117"/>
      <c r="C9" s="117"/>
      <c r="D9" s="117"/>
      <c r="E9" s="117"/>
      <c r="F9" s="117"/>
      <c r="G9" s="117"/>
      <c r="H9" s="117"/>
    </row>
    <row r="10" spans="2:8" ht="5.0999999999999996" customHeight="1" thickBot="1">
      <c r="B10" s="36"/>
      <c r="C10" s="36"/>
      <c r="D10" s="36"/>
      <c r="E10" s="36"/>
      <c r="F10" s="36"/>
      <c r="G10" s="36"/>
      <c r="H10" s="36"/>
    </row>
    <row r="11" spans="2:8" ht="20.100000000000001" customHeight="1" thickBot="1">
      <c r="B11" s="131" t="s">
        <v>1</v>
      </c>
      <c r="C11" s="120" t="s">
        <v>124</v>
      </c>
      <c r="D11" s="133"/>
      <c r="E11" s="133"/>
      <c r="F11" s="133"/>
      <c r="G11" s="121"/>
      <c r="H11" s="131" t="s">
        <v>248</v>
      </c>
    </row>
    <row r="12" spans="2:8" ht="20.100000000000001" customHeight="1" thickBot="1">
      <c r="B12" s="132"/>
      <c r="C12" s="38" t="s">
        <v>48</v>
      </c>
      <c r="D12" s="38" t="s">
        <v>259</v>
      </c>
      <c r="E12" s="38" t="s">
        <v>126</v>
      </c>
      <c r="F12" s="38" t="s">
        <v>46</v>
      </c>
      <c r="G12" s="38" t="s">
        <v>49</v>
      </c>
      <c r="H12" s="132"/>
    </row>
    <row r="13" spans="2:8" ht="20.100000000000001" customHeight="1">
      <c r="B13" s="67" t="s">
        <v>260</v>
      </c>
      <c r="C13" s="47">
        <v>1613064584</v>
      </c>
      <c r="D13" s="47">
        <v>389891922.44000006</v>
      </c>
      <c r="E13" s="47">
        <v>2002956506.4399998</v>
      </c>
      <c r="F13" s="46">
        <v>388355247.47999996</v>
      </c>
      <c r="G13" s="47">
        <v>349000831.03000015</v>
      </c>
      <c r="H13" s="48">
        <v>1614601258.96</v>
      </c>
    </row>
    <row r="14" spans="2:8" ht="20.100000000000001" customHeight="1">
      <c r="B14" s="67" t="s">
        <v>261</v>
      </c>
      <c r="C14" s="47">
        <v>869639658</v>
      </c>
      <c r="D14" s="47">
        <v>89861093.049999982</v>
      </c>
      <c r="E14" s="47">
        <v>959500751.05000019</v>
      </c>
      <c r="F14" s="46">
        <v>203735585.31</v>
      </c>
      <c r="G14" s="47">
        <v>175656983.22999999</v>
      </c>
      <c r="H14" s="48">
        <v>755765165.74000001</v>
      </c>
    </row>
    <row r="15" spans="2:8" ht="20.100000000000001" customHeight="1">
      <c r="B15" s="68" t="s">
        <v>157</v>
      </c>
      <c r="C15" s="44">
        <v>27248418</v>
      </c>
      <c r="D15" s="44">
        <v>364142.48000000115</v>
      </c>
      <c r="E15" s="44">
        <v>27612560.480000004</v>
      </c>
      <c r="F15" s="43">
        <v>5894246.4199999999</v>
      </c>
      <c r="G15" s="44">
        <v>4999493.5</v>
      </c>
      <c r="H15" s="45">
        <v>21718314.059999995</v>
      </c>
    </row>
    <row r="16" spans="2:8" ht="20.100000000000001" customHeight="1">
      <c r="B16" s="68" t="s">
        <v>156</v>
      </c>
      <c r="C16" s="44">
        <v>0</v>
      </c>
      <c r="D16" s="44">
        <v>0</v>
      </c>
      <c r="E16" s="44">
        <v>0</v>
      </c>
      <c r="F16" s="43">
        <v>0</v>
      </c>
      <c r="G16" s="44">
        <v>0</v>
      </c>
      <c r="H16" s="45">
        <v>0</v>
      </c>
    </row>
    <row r="17" spans="2:8" ht="20.100000000000001" customHeight="1">
      <c r="B17" s="68" t="s">
        <v>155</v>
      </c>
      <c r="C17" s="44">
        <v>171526479</v>
      </c>
      <c r="D17" s="44">
        <v>27550736.310000002</v>
      </c>
      <c r="E17" s="44">
        <v>199077215.31000015</v>
      </c>
      <c r="F17" s="43">
        <v>37813480.299999982</v>
      </c>
      <c r="G17" s="44">
        <v>33078942.049999993</v>
      </c>
      <c r="H17" s="45">
        <v>161263735.00999993</v>
      </c>
    </row>
    <row r="18" spans="2:8" ht="20.100000000000001" customHeight="1">
      <c r="B18" s="68" t="s">
        <v>154</v>
      </c>
      <c r="C18" s="44">
        <v>0</v>
      </c>
      <c r="D18" s="44">
        <v>0</v>
      </c>
      <c r="E18" s="44">
        <v>0</v>
      </c>
      <c r="F18" s="43">
        <v>0</v>
      </c>
      <c r="G18" s="44">
        <v>0</v>
      </c>
      <c r="H18" s="45">
        <v>0</v>
      </c>
    </row>
    <row r="19" spans="2:8" ht="20.100000000000001" customHeight="1">
      <c r="B19" s="68" t="s">
        <v>153</v>
      </c>
      <c r="C19" s="44">
        <v>76259140</v>
      </c>
      <c r="D19" s="44">
        <v>19414797.830000006</v>
      </c>
      <c r="E19" s="44">
        <v>95673937.829999968</v>
      </c>
      <c r="F19" s="43">
        <v>34066097.93</v>
      </c>
      <c r="G19" s="44">
        <v>32429925.300000008</v>
      </c>
      <c r="H19" s="45">
        <v>61607839.899999976</v>
      </c>
    </row>
    <row r="20" spans="2:8" ht="20.100000000000001" customHeight="1">
      <c r="B20" s="68" t="s">
        <v>152</v>
      </c>
      <c r="C20" s="44">
        <v>0</v>
      </c>
      <c r="D20" s="44">
        <v>0</v>
      </c>
      <c r="E20" s="44">
        <v>0</v>
      </c>
      <c r="F20" s="43">
        <v>0</v>
      </c>
      <c r="G20" s="44">
        <v>0</v>
      </c>
      <c r="H20" s="45">
        <v>0</v>
      </c>
    </row>
    <row r="21" spans="2:8" ht="20.100000000000001" customHeight="1">
      <c r="B21" s="68" t="s">
        <v>151</v>
      </c>
      <c r="C21" s="44">
        <v>298233461</v>
      </c>
      <c r="D21" s="44">
        <v>-1993947.6400000229</v>
      </c>
      <c r="E21" s="44">
        <v>296239513.36000001</v>
      </c>
      <c r="F21" s="43">
        <v>61813085.079999991</v>
      </c>
      <c r="G21" s="44">
        <v>52398672.869999997</v>
      </c>
      <c r="H21" s="45">
        <v>234426428.28000003</v>
      </c>
    </row>
    <row r="22" spans="2:8" ht="20.100000000000001" customHeight="1">
      <c r="B22" s="68" t="s">
        <v>150</v>
      </c>
      <c r="C22" s="44">
        <v>296372160</v>
      </c>
      <c r="D22" s="44">
        <v>44525364.07</v>
      </c>
      <c r="E22" s="44">
        <v>340897524.06999999</v>
      </c>
      <c r="F22" s="43">
        <v>64148675.580000035</v>
      </c>
      <c r="G22" s="44">
        <v>52749949.509999998</v>
      </c>
      <c r="H22" s="45">
        <v>276748848.49000001</v>
      </c>
    </row>
    <row r="23" spans="2:8" ht="20.100000000000001" customHeight="1">
      <c r="B23" s="67" t="s">
        <v>262</v>
      </c>
      <c r="C23" s="47">
        <v>701318760</v>
      </c>
      <c r="D23" s="47">
        <v>265933868.83000004</v>
      </c>
      <c r="E23" s="47">
        <v>967252628.8299998</v>
      </c>
      <c r="F23" s="46">
        <v>150706292.15000004</v>
      </c>
      <c r="G23" s="47">
        <v>140683612.18000007</v>
      </c>
      <c r="H23" s="48">
        <v>816546336.68000019</v>
      </c>
    </row>
    <row r="24" spans="2:8" ht="20.100000000000001" customHeight="1">
      <c r="B24" s="68" t="s">
        <v>149</v>
      </c>
      <c r="C24" s="44">
        <v>4413648</v>
      </c>
      <c r="D24" s="44">
        <v>958820.52999999991</v>
      </c>
      <c r="E24" s="44">
        <v>5372468.5299999993</v>
      </c>
      <c r="F24" s="43">
        <v>848828.09</v>
      </c>
      <c r="G24" s="44">
        <v>759291.63</v>
      </c>
      <c r="H24" s="45">
        <v>4523640.4399999995</v>
      </c>
    </row>
    <row r="25" spans="2:8" ht="20.100000000000001" customHeight="1">
      <c r="B25" s="68" t="s">
        <v>148</v>
      </c>
      <c r="C25" s="44">
        <v>578702262</v>
      </c>
      <c r="D25" s="44">
        <v>258991761.05000004</v>
      </c>
      <c r="E25" s="44">
        <v>837694023.04999971</v>
      </c>
      <c r="F25" s="43">
        <v>130419404.20000002</v>
      </c>
      <c r="G25" s="44">
        <v>122049443.54000008</v>
      </c>
      <c r="H25" s="45">
        <v>707274618.8499999</v>
      </c>
    </row>
    <row r="26" spans="2:8" ht="20.100000000000001" customHeight="1">
      <c r="B26" s="68" t="s">
        <v>147</v>
      </c>
      <c r="C26" s="44">
        <v>0</v>
      </c>
      <c r="D26" s="44">
        <v>0</v>
      </c>
      <c r="E26" s="44">
        <v>0</v>
      </c>
      <c r="F26" s="43">
        <v>0</v>
      </c>
      <c r="G26" s="44">
        <v>0</v>
      </c>
      <c r="H26" s="45">
        <v>0</v>
      </c>
    </row>
    <row r="27" spans="2:8" ht="20.100000000000001" customHeight="1">
      <c r="B27" s="68" t="s">
        <v>146</v>
      </c>
      <c r="C27" s="44">
        <v>31995861</v>
      </c>
      <c r="D27" s="44">
        <v>2489020.23</v>
      </c>
      <c r="E27" s="44">
        <v>34484881.229999989</v>
      </c>
      <c r="F27" s="43">
        <v>6892027.2800000012</v>
      </c>
      <c r="G27" s="44">
        <v>6030042.8900000006</v>
      </c>
      <c r="H27" s="45">
        <v>27592853.949999999</v>
      </c>
    </row>
    <row r="28" spans="2:8" ht="20.100000000000001" customHeight="1">
      <c r="B28" s="68" t="s">
        <v>145</v>
      </c>
      <c r="C28" s="44">
        <v>20065437</v>
      </c>
      <c r="D28" s="44">
        <v>593580.10000000056</v>
      </c>
      <c r="E28" s="44">
        <v>20659017.100000001</v>
      </c>
      <c r="F28" s="43">
        <v>2049089.6500000001</v>
      </c>
      <c r="G28" s="44">
        <v>1783741.0799999998</v>
      </c>
      <c r="H28" s="45">
        <v>18609927.449999999</v>
      </c>
    </row>
    <row r="29" spans="2:8" ht="20.100000000000001" customHeight="1">
      <c r="B29" s="68" t="s">
        <v>144</v>
      </c>
      <c r="C29" s="44">
        <v>64334919</v>
      </c>
      <c r="D29" s="44">
        <v>2869789.9600000009</v>
      </c>
      <c r="E29" s="44">
        <v>67204708.959999993</v>
      </c>
      <c r="F29" s="43">
        <v>10050114.659999998</v>
      </c>
      <c r="G29" s="44">
        <v>9679952.9200000018</v>
      </c>
      <c r="H29" s="45">
        <v>57154594.300000019</v>
      </c>
    </row>
    <row r="30" spans="2:8" ht="20.100000000000001" customHeight="1">
      <c r="B30" s="68" t="s">
        <v>143</v>
      </c>
      <c r="C30" s="44">
        <v>1806633</v>
      </c>
      <c r="D30" s="44">
        <v>30896.959999999963</v>
      </c>
      <c r="E30" s="44">
        <v>1837529.9600000002</v>
      </c>
      <c r="F30" s="43">
        <v>446828.27</v>
      </c>
      <c r="G30" s="44">
        <v>381140.12</v>
      </c>
      <c r="H30" s="45">
        <v>1390701.69</v>
      </c>
    </row>
    <row r="31" spans="2:8" ht="20.100000000000001" customHeight="1">
      <c r="B31" s="67" t="s">
        <v>263</v>
      </c>
      <c r="C31" s="47">
        <v>42106166</v>
      </c>
      <c r="D31" s="47">
        <v>8788170.75</v>
      </c>
      <c r="E31" s="47">
        <v>50894336.75</v>
      </c>
      <c r="F31" s="46">
        <v>8795188.5199999996</v>
      </c>
      <c r="G31" s="47">
        <v>7542054.120000001</v>
      </c>
      <c r="H31" s="48">
        <v>42099148.229999997</v>
      </c>
    </row>
    <row r="32" spans="2:8" ht="20.100000000000001" customHeight="1">
      <c r="B32" s="68" t="s">
        <v>141</v>
      </c>
      <c r="C32" s="44">
        <v>7575676</v>
      </c>
      <c r="D32" s="44">
        <v>1652439.3599999999</v>
      </c>
      <c r="E32" s="44">
        <v>9228115.3599999994</v>
      </c>
      <c r="F32" s="43">
        <v>2186523.1100000003</v>
      </c>
      <c r="G32" s="44">
        <v>1874871.87</v>
      </c>
      <c r="H32" s="45">
        <v>7041592.25</v>
      </c>
    </row>
    <row r="33" spans="2:8" ht="20.100000000000001" customHeight="1">
      <c r="B33" s="68" t="s">
        <v>140</v>
      </c>
      <c r="C33" s="44">
        <v>7033599</v>
      </c>
      <c r="D33" s="44">
        <v>2081694.9200000002</v>
      </c>
      <c r="E33" s="44">
        <v>9115293.9199999999</v>
      </c>
      <c r="F33" s="43">
        <v>550789.03000000014</v>
      </c>
      <c r="G33" s="44">
        <v>504306.72000000003</v>
      </c>
      <c r="H33" s="45">
        <v>8564504.8899999987</v>
      </c>
    </row>
    <row r="34" spans="2:8" ht="20.100000000000001" customHeight="1">
      <c r="B34" s="68" t="s">
        <v>139</v>
      </c>
      <c r="C34" s="44">
        <v>0</v>
      </c>
      <c r="D34" s="44">
        <v>0</v>
      </c>
      <c r="E34" s="44">
        <v>0</v>
      </c>
      <c r="F34" s="43">
        <v>0</v>
      </c>
      <c r="G34" s="44">
        <v>0</v>
      </c>
      <c r="H34" s="45">
        <v>0</v>
      </c>
    </row>
    <row r="35" spans="2:8" ht="20.100000000000001" customHeight="1">
      <c r="B35" s="68" t="s">
        <v>138</v>
      </c>
      <c r="C35" s="44">
        <v>0</v>
      </c>
      <c r="D35" s="44">
        <v>0</v>
      </c>
      <c r="E35" s="44">
        <v>0</v>
      </c>
      <c r="F35" s="43">
        <v>0</v>
      </c>
      <c r="G35" s="44">
        <v>0</v>
      </c>
      <c r="H35" s="45">
        <v>0</v>
      </c>
    </row>
    <row r="36" spans="2:8" ht="20.100000000000001" customHeight="1">
      <c r="B36" s="68" t="s">
        <v>137</v>
      </c>
      <c r="C36" s="44">
        <v>0</v>
      </c>
      <c r="D36" s="44">
        <v>0</v>
      </c>
      <c r="E36" s="44">
        <v>0</v>
      </c>
      <c r="F36" s="43">
        <v>0</v>
      </c>
      <c r="G36" s="44">
        <v>0</v>
      </c>
      <c r="H36" s="45">
        <v>0</v>
      </c>
    </row>
    <row r="37" spans="2:8" ht="20.100000000000001" customHeight="1">
      <c r="B37" s="68" t="s">
        <v>136</v>
      </c>
      <c r="C37" s="44">
        <v>0</v>
      </c>
      <c r="D37" s="44">
        <v>0</v>
      </c>
      <c r="E37" s="44">
        <v>0</v>
      </c>
      <c r="F37" s="43">
        <v>0</v>
      </c>
      <c r="G37" s="44">
        <v>0</v>
      </c>
      <c r="H37" s="45">
        <v>0</v>
      </c>
    </row>
    <row r="38" spans="2:8" ht="20.100000000000001" customHeight="1">
      <c r="B38" s="68" t="s">
        <v>135</v>
      </c>
      <c r="C38" s="44">
        <v>8370102</v>
      </c>
      <c r="D38" s="44">
        <v>1545080.92</v>
      </c>
      <c r="E38" s="44">
        <v>9915182.9199999999</v>
      </c>
      <c r="F38" s="43">
        <v>1266528.3399999999</v>
      </c>
      <c r="G38" s="44">
        <v>1116712.31</v>
      </c>
      <c r="H38" s="45">
        <v>8648654.5800000001</v>
      </c>
    </row>
    <row r="39" spans="2:8" ht="20.100000000000001" customHeight="1">
      <c r="B39" s="68" t="s">
        <v>134</v>
      </c>
      <c r="C39" s="44">
        <v>0</v>
      </c>
      <c r="D39" s="44">
        <v>0</v>
      </c>
      <c r="E39" s="44">
        <v>0</v>
      </c>
      <c r="F39" s="43">
        <v>0</v>
      </c>
      <c r="G39" s="44">
        <v>0</v>
      </c>
      <c r="H39" s="45">
        <v>0</v>
      </c>
    </row>
    <row r="40" spans="2:8" ht="20.100000000000001" customHeight="1">
      <c r="B40" s="68" t="s">
        <v>133</v>
      </c>
      <c r="C40" s="44">
        <v>16889077</v>
      </c>
      <c r="D40" s="44">
        <v>2250753.91</v>
      </c>
      <c r="E40" s="44">
        <v>19139830.91</v>
      </c>
      <c r="F40" s="43">
        <v>18889830.91</v>
      </c>
      <c r="G40" s="44">
        <v>18749379.370000001</v>
      </c>
      <c r="H40" s="45">
        <v>250000</v>
      </c>
    </row>
    <row r="41" spans="2:8" ht="20.100000000000001" customHeight="1">
      <c r="B41" s="67" t="s">
        <v>264</v>
      </c>
      <c r="C41" s="47">
        <v>0</v>
      </c>
      <c r="D41" s="47">
        <v>25308789.809999987</v>
      </c>
      <c r="E41" s="47">
        <v>25308789.809999987</v>
      </c>
      <c r="F41" s="46">
        <v>25118181.499999989</v>
      </c>
      <c r="G41" s="47">
        <v>25118181.499999989</v>
      </c>
      <c r="H41" s="48">
        <v>190608.30999999991</v>
      </c>
    </row>
    <row r="42" spans="2:8" ht="20.100000000000001" customHeight="1">
      <c r="B42" s="68" t="s">
        <v>132</v>
      </c>
      <c r="C42" s="44">
        <v>0</v>
      </c>
      <c r="D42" s="44">
        <v>0</v>
      </c>
      <c r="E42" s="44">
        <v>0</v>
      </c>
      <c r="F42" s="43">
        <v>0</v>
      </c>
      <c r="G42" s="44">
        <v>0</v>
      </c>
      <c r="H42" s="45">
        <v>0</v>
      </c>
    </row>
    <row r="43" spans="2:8" ht="20.100000000000001" customHeight="1">
      <c r="B43" s="68" t="s">
        <v>131</v>
      </c>
      <c r="C43" s="44">
        <v>0</v>
      </c>
      <c r="D43" s="44">
        <v>0</v>
      </c>
      <c r="E43" s="44">
        <v>0</v>
      </c>
      <c r="F43" s="43">
        <v>0</v>
      </c>
      <c r="G43" s="44">
        <v>0</v>
      </c>
      <c r="H43" s="45">
        <v>0</v>
      </c>
    </row>
    <row r="44" spans="2:8" ht="20.100000000000001" customHeight="1">
      <c r="B44" s="68" t="s">
        <v>130</v>
      </c>
      <c r="C44" s="44">
        <v>0</v>
      </c>
      <c r="D44" s="44">
        <v>0</v>
      </c>
      <c r="E44" s="44">
        <v>0</v>
      </c>
      <c r="F44" s="43">
        <v>0</v>
      </c>
      <c r="G44" s="44">
        <v>0</v>
      </c>
      <c r="H44" s="45">
        <v>0</v>
      </c>
    </row>
    <row r="45" spans="2:8" ht="20.100000000000001" customHeight="1">
      <c r="B45" s="68" t="s">
        <v>129</v>
      </c>
      <c r="C45" s="44">
        <v>0</v>
      </c>
      <c r="D45" s="44">
        <v>25308789.809999987</v>
      </c>
      <c r="E45" s="44">
        <v>25308789.809999987</v>
      </c>
      <c r="F45" s="43">
        <v>25118181.499999989</v>
      </c>
      <c r="G45" s="44">
        <v>25118181.499999989</v>
      </c>
      <c r="H45" s="45">
        <v>190608.30999999991</v>
      </c>
    </row>
    <row r="46" spans="2:8" ht="20.100000000000001" customHeight="1">
      <c r="B46" s="67" t="s">
        <v>265</v>
      </c>
      <c r="C46" s="47">
        <v>243166352</v>
      </c>
      <c r="D46" s="47">
        <v>36715674.170000002</v>
      </c>
      <c r="E46" s="47">
        <v>279882026.16999996</v>
      </c>
      <c r="F46" s="46">
        <v>65224008.240000002</v>
      </c>
      <c r="G46" s="47">
        <v>65224008.240000002</v>
      </c>
      <c r="H46" s="48">
        <v>214658017.93000001</v>
      </c>
    </row>
    <row r="47" spans="2:8" ht="20.100000000000001" customHeight="1">
      <c r="B47" s="67" t="s">
        <v>261</v>
      </c>
      <c r="C47" s="47">
        <v>78479256</v>
      </c>
      <c r="D47" s="47">
        <v>382278.98</v>
      </c>
      <c r="E47" s="47">
        <v>78861534.980000004</v>
      </c>
      <c r="F47" s="46">
        <v>12097255.26</v>
      </c>
      <c r="G47" s="47">
        <v>12097255.26</v>
      </c>
      <c r="H47" s="48">
        <v>66764279.719999999</v>
      </c>
    </row>
    <row r="48" spans="2:8" ht="20.100000000000001" customHeight="1">
      <c r="B48" s="68" t="s">
        <v>157</v>
      </c>
      <c r="C48" s="44">
        <v>0</v>
      </c>
      <c r="D48" s="44">
        <v>0</v>
      </c>
      <c r="E48" s="44">
        <v>0</v>
      </c>
      <c r="F48" s="43">
        <v>0</v>
      </c>
      <c r="G48" s="44">
        <v>0</v>
      </c>
      <c r="H48" s="45">
        <v>0</v>
      </c>
    </row>
    <row r="49" spans="2:8" ht="20.100000000000001" customHeight="1">
      <c r="B49" s="68" t="s">
        <v>156</v>
      </c>
      <c r="C49" s="44">
        <v>0</v>
      </c>
      <c r="D49" s="44">
        <v>0</v>
      </c>
      <c r="E49" s="44">
        <v>0</v>
      </c>
      <c r="F49" s="43">
        <v>0</v>
      </c>
      <c r="G49" s="44">
        <v>0</v>
      </c>
      <c r="H49" s="45">
        <v>0</v>
      </c>
    </row>
    <row r="50" spans="2:8" ht="20.100000000000001" customHeight="1">
      <c r="B50" s="68" t="s">
        <v>155</v>
      </c>
      <c r="C50" s="44">
        <v>0</v>
      </c>
      <c r="D50" s="44">
        <v>0</v>
      </c>
      <c r="E50" s="44">
        <v>0</v>
      </c>
      <c r="F50" s="43">
        <v>0</v>
      </c>
      <c r="G50" s="44">
        <v>0</v>
      </c>
      <c r="H50" s="45">
        <v>0</v>
      </c>
    </row>
    <row r="51" spans="2:8" ht="20.100000000000001" customHeight="1">
      <c r="B51" s="68" t="s">
        <v>154</v>
      </c>
      <c r="C51" s="44">
        <v>0</v>
      </c>
      <c r="D51" s="44">
        <v>0</v>
      </c>
      <c r="E51" s="44">
        <v>0</v>
      </c>
      <c r="F51" s="43">
        <v>0</v>
      </c>
      <c r="G51" s="44">
        <v>0</v>
      </c>
      <c r="H51" s="45">
        <v>0</v>
      </c>
    </row>
    <row r="52" spans="2:8" ht="20.100000000000001" customHeight="1">
      <c r="B52" s="68" t="s">
        <v>153</v>
      </c>
      <c r="C52" s="44">
        <v>0</v>
      </c>
      <c r="D52" s="44">
        <v>0</v>
      </c>
      <c r="E52" s="44">
        <v>0</v>
      </c>
      <c r="F52" s="43">
        <v>0</v>
      </c>
      <c r="G52" s="44">
        <v>0</v>
      </c>
      <c r="H52" s="45">
        <v>0</v>
      </c>
    </row>
    <row r="53" spans="2:8" ht="20.100000000000001" customHeight="1">
      <c r="B53" s="68" t="s">
        <v>152</v>
      </c>
      <c r="C53" s="44">
        <v>0</v>
      </c>
      <c r="D53" s="44">
        <v>0</v>
      </c>
      <c r="E53" s="44">
        <v>0</v>
      </c>
      <c r="F53" s="43">
        <v>0</v>
      </c>
      <c r="G53" s="44">
        <v>0</v>
      </c>
      <c r="H53" s="45">
        <v>0</v>
      </c>
    </row>
    <row r="54" spans="2:8" ht="20.100000000000001" customHeight="1">
      <c r="B54" s="68" t="s">
        <v>151</v>
      </c>
      <c r="C54" s="44">
        <v>78479256</v>
      </c>
      <c r="D54" s="44">
        <v>382278.98</v>
      </c>
      <c r="E54" s="44">
        <v>78861534.980000004</v>
      </c>
      <c r="F54" s="43">
        <v>12097255.26</v>
      </c>
      <c r="G54" s="44">
        <v>12097255.26</v>
      </c>
      <c r="H54" s="45">
        <v>66764279.719999999</v>
      </c>
    </row>
    <row r="55" spans="2:8" ht="20.100000000000001" customHeight="1">
      <c r="B55" s="68" t="s">
        <v>150</v>
      </c>
      <c r="C55" s="44">
        <v>0</v>
      </c>
      <c r="D55" s="44">
        <v>0</v>
      </c>
      <c r="E55" s="44">
        <v>0</v>
      </c>
      <c r="F55" s="43">
        <v>0</v>
      </c>
      <c r="G55" s="44">
        <v>0</v>
      </c>
      <c r="H55" s="45">
        <v>0</v>
      </c>
    </row>
    <row r="56" spans="2:8" ht="20.100000000000001" customHeight="1">
      <c r="B56" s="67" t="s">
        <v>262</v>
      </c>
      <c r="C56" s="47">
        <v>164687096</v>
      </c>
      <c r="D56" s="47">
        <v>24377232.609999999</v>
      </c>
      <c r="E56" s="47">
        <v>189064328.60999998</v>
      </c>
      <c r="F56" s="46">
        <v>41170590.400000006</v>
      </c>
      <c r="G56" s="47">
        <v>41170590.400000006</v>
      </c>
      <c r="H56" s="48">
        <v>147893738.21000001</v>
      </c>
    </row>
    <row r="57" spans="2:8" ht="20.100000000000001" customHeight="1">
      <c r="B57" s="68" t="s">
        <v>149</v>
      </c>
      <c r="C57" s="44">
        <v>0</v>
      </c>
      <c r="D57" s="44">
        <v>0</v>
      </c>
      <c r="E57" s="44">
        <v>0</v>
      </c>
      <c r="F57" s="43">
        <v>0</v>
      </c>
      <c r="G57" s="44">
        <v>0</v>
      </c>
      <c r="H57" s="45">
        <v>0</v>
      </c>
    </row>
    <row r="58" spans="2:8" ht="20.100000000000001" customHeight="1">
      <c r="B58" s="68" t="s">
        <v>148</v>
      </c>
      <c r="C58" s="44">
        <v>164687096</v>
      </c>
      <c r="D58" s="44">
        <v>24377232.609999999</v>
      </c>
      <c r="E58" s="44">
        <v>189064328.60999998</v>
      </c>
      <c r="F58" s="43">
        <v>41170590.400000006</v>
      </c>
      <c r="G58" s="44">
        <v>41170590.400000006</v>
      </c>
      <c r="H58" s="45">
        <v>147893738.21000001</v>
      </c>
    </row>
    <row r="59" spans="2:8" ht="20.100000000000001" customHeight="1">
      <c r="B59" s="68" t="s">
        <v>147</v>
      </c>
      <c r="C59" s="44">
        <v>0</v>
      </c>
      <c r="D59" s="44">
        <v>0</v>
      </c>
      <c r="E59" s="44">
        <v>0</v>
      </c>
      <c r="F59" s="43">
        <v>0</v>
      </c>
      <c r="G59" s="44">
        <v>0</v>
      </c>
      <c r="H59" s="45">
        <v>0</v>
      </c>
    </row>
    <row r="60" spans="2:8" ht="20.100000000000001" customHeight="1">
      <c r="B60" s="68" t="s">
        <v>146</v>
      </c>
      <c r="C60" s="44">
        <v>0</v>
      </c>
      <c r="D60" s="44">
        <v>0</v>
      </c>
      <c r="E60" s="44">
        <v>0</v>
      </c>
      <c r="F60" s="43">
        <v>0</v>
      </c>
      <c r="G60" s="44">
        <v>0</v>
      </c>
      <c r="H60" s="45">
        <v>0</v>
      </c>
    </row>
    <row r="61" spans="2:8" ht="20.100000000000001" customHeight="1">
      <c r="B61" s="68" t="s">
        <v>145</v>
      </c>
      <c r="C61" s="44">
        <v>0</v>
      </c>
      <c r="D61" s="44">
        <v>0</v>
      </c>
      <c r="E61" s="44">
        <v>0</v>
      </c>
      <c r="F61" s="43">
        <v>0</v>
      </c>
      <c r="G61" s="44">
        <v>0</v>
      </c>
      <c r="H61" s="45">
        <v>0</v>
      </c>
    </row>
    <row r="62" spans="2:8" ht="20.100000000000001" customHeight="1">
      <c r="B62" s="68" t="s">
        <v>144</v>
      </c>
      <c r="C62" s="44">
        <v>0</v>
      </c>
      <c r="D62" s="44">
        <v>0</v>
      </c>
      <c r="E62" s="44">
        <v>0</v>
      </c>
      <c r="F62" s="43">
        <v>0</v>
      </c>
      <c r="G62" s="44">
        <v>0</v>
      </c>
      <c r="H62" s="45">
        <v>0</v>
      </c>
    </row>
    <row r="63" spans="2:8" ht="20.100000000000001" customHeight="1">
      <c r="B63" s="68" t="s">
        <v>143</v>
      </c>
      <c r="C63" s="44">
        <v>0</v>
      </c>
      <c r="D63" s="44">
        <v>0</v>
      </c>
      <c r="E63" s="44">
        <v>0</v>
      </c>
      <c r="F63" s="43">
        <v>0</v>
      </c>
      <c r="G63" s="44">
        <v>0</v>
      </c>
      <c r="H63" s="45">
        <v>0</v>
      </c>
    </row>
    <row r="64" spans="2:8" ht="20.100000000000001" customHeight="1">
      <c r="B64" s="67" t="s">
        <v>142</v>
      </c>
      <c r="C64" s="47">
        <v>0</v>
      </c>
      <c r="D64" s="47">
        <v>0</v>
      </c>
      <c r="E64" s="47">
        <v>0</v>
      </c>
      <c r="F64" s="46">
        <v>0</v>
      </c>
      <c r="G64" s="47">
        <v>0</v>
      </c>
      <c r="H64" s="48">
        <v>0</v>
      </c>
    </row>
    <row r="65" spans="2:8" ht="20.100000000000001" customHeight="1">
      <c r="B65" s="68" t="s">
        <v>141</v>
      </c>
      <c r="C65" s="44">
        <v>0</v>
      </c>
      <c r="D65" s="44">
        <v>0</v>
      </c>
      <c r="E65" s="44">
        <v>0</v>
      </c>
      <c r="F65" s="43">
        <v>0</v>
      </c>
      <c r="G65" s="44">
        <v>0</v>
      </c>
      <c r="H65" s="45">
        <v>0</v>
      </c>
    </row>
    <row r="66" spans="2:8" ht="20.100000000000001" customHeight="1">
      <c r="B66" s="68" t="s">
        <v>140</v>
      </c>
      <c r="C66" s="44">
        <v>0</v>
      </c>
      <c r="D66" s="44">
        <v>0</v>
      </c>
      <c r="E66" s="44">
        <v>0</v>
      </c>
      <c r="F66" s="43">
        <v>0</v>
      </c>
      <c r="G66" s="44">
        <v>0</v>
      </c>
      <c r="H66" s="45">
        <v>0</v>
      </c>
    </row>
    <row r="67" spans="2:8" ht="20.100000000000001" customHeight="1">
      <c r="B67" s="68" t="s">
        <v>139</v>
      </c>
      <c r="C67" s="44">
        <v>0</v>
      </c>
      <c r="D67" s="44">
        <v>0</v>
      </c>
      <c r="E67" s="44">
        <v>0</v>
      </c>
      <c r="F67" s="43">
        <v>0</v>
      </c>
      <c r="G67" s="44">
        <v>0</v>
      </c>
      <c r="H67" s="45">
        <v>0</v>
      </c>
    </row>
    <row r="68" spans="2:8" ht="20.100000000000001" customHeight="1">
      <c r="B68" s="68" t="s">
        <v>138</v>
      </c>
      <c r="C68" s="44">
        <v>0</v>
      </c>
      <c r="D68" s="44">
        <v>0</v>
      </c>
      <c r="E68" s="44">
        <v>0</v>
      </c>
      <c r="F68" s="43">
        <v>0</v>
      </c>
      <c r="G68" s="44">
        <v>0</v>
      </c>
      <c r="H68" s="45">
        <v>0</v>
      </c>
    </row>
    <row r="69" spans="2:8" ht="20.100000000000001" customHeight="1">
      <c r="B69" s="68" t="s">
        <v>137</v>
      </c>
      <c r="C69" s="44">
        <v>0</v>
      </c>
      <c r="D69" s="44">
        <v>0</v>
      </c>
      <c r="E69" s="44">
        <v>0</v>
      </c>
      <c r="F69" s="43">
        <v>0</v>
      </c>
      <c r="G69" s="44">
        <v>0</v>
      </c>
      <c r="H69" s="45">
        <v>0</v>
      </c>
    </row>
    <row r="70" spans="2:8" ht="20.100000000000001" customHeight="1">
      <c r="B70" s="68" t="s">
        <v>136</v>
      </c>
      <c r="C70" s="44">
        <v>0</v>
      </c>
      <c r="D70" s="44">
        <v>0</v>
      </c>
      <c r="E70" s="44">
        <v>0</v>
      </c>
      <c r="F70" s="43">
        <v>0</v>
      </c>
      <c r="G70" s="44">
        <v>0</v>
      </c>
      <c r="H70" s="45">
        <v>0</v>
      </c>
    </row>
    <row r="71" spans="2:8" ht="20.100000000000001" customHeight="1">
      <c r="B71" s="68" t="s">
        <v>135</v>
      </c>
      <c r="C71" s="44">
        <v>0</v>
      </c>
      <c r="D71" s="44">
        <v>0</v>
      </c>
      <c r="E71" s="44">
        <v>0</v>
      </c>
      <c r="F71" s="43">
        <v>0</v>
      </c>
      <c r="G71" s="44">
        <v>0</v>
      </c>
      <c r="H71" s="45">
        <v>0</v>
      </c>
    </row>
    <row r="72" spans="2:8" ht="20.100000000000001" customHeight="1">
      <c r="B72" s="68" t="s">
        <v>134</v>
      </c>
      <c r="C72" s="44">
        <v>0</v>
      </c>
      <c r="D72" s="44">
        <v>0</v>
      </c>
      <c r="E72" s="44">
        <v>0</v>
      </c>
      <c r="F72" s="43">
        <v>0</v>
      </c>
      <c r="G72" s="44">
        <v>0</v>
      </c>
      <c r="H72" s="45">
        <v>0</v>
      </c>
    </row>
    <row r="73" spans="2:8" ht="20.100000000000001" customHeight="1">
      <c r="B73" s="68" t="s">
        <v>133</v>
      </c>
      <c r="C73" s="44">
        <v>0</v>
      </c>
      <c r="D73" s="44">
        <v>0</v>
      </c>
      <c r="E73" s="44">
        <v>0</v>
      </c>
      <c r="F73" s="43">
        <v>0</v>
      </c>
      <c r="G73" s="44">
        <v>0</v>
      </c>
      <c r="H73" s="45">
        <v>0</v>
      </c>
    </row>
    <row r="74" spans="2:8" ht="20.100000000000001" customHeight="1">
      <c r="B74" s="67" t="s">
        <v>264</v>
      </c>
      <c r="C74" s="47">
        <v>0</v>
      </c>
      <c r="D74" s="47">
        <v>11956162.58</v>
      </c>
      <c r="E74" s="47">
        <v>11956162.58</v>
      </c>
      <c r="F74" s="46">
        <v>11956162.58</v>
      </c>
      <c r="G74" s="47">
        <v>11956162.58</v>
      </c>
      <c r="H74" s="48">
        <v>0</v>
      </c>
    </row>
    <row r="75" spans="2:8" ht="20.100000000000001" customHeight="1">
      <c r="B75" s="68" t="s">
        <v>132</v>
      </c>
      <c r="C75" s="44">
        <v>0</v>
      </c>
      <c r="D75" s="44">
        <v>0</v>
      </c>
      <c r="E75" s="44">
        <v>0</v>
      </c>
      <c r="F75" s="43">
        <v>0</v>
      </c>
      <c r="G75" s="44">
        <v>0</v>
      </c>
      <c r="H75" s="45">
        <v>0</v>
      </c>
    </row>
    <row r="76" spans="2:8" ht="20.100000000000001" customHeight="1">
      <c r="B76" s="68" t="s">
        <v>131</v>
      </c>
      <c r="C76" s="44">
        <v>0</v>
      </c>
      <c r="D76" s="44">
        <v>0</v>
      </c>
      <c r="E76" s="44">
        <v>0</v>
      </c>
      <c r="F76" s="43">
        <v>0</v>
      </c>
      <c r="G76" s="44">
        <v>0</v>
      </c>
      <c r="H76" s="45">
        <v>0</v>
      </c>
    </row>
    <row r="77" spans="2:8" ht="20.100000000000001" customHeight="1">
      <c r="B77" s="68" t="s">
        <v>130</v>
      </c>
      <c r="C77" s="44">
        <v>0</v>
      </c>
      <c r="D77" s="44">
        <v>0</v>
      </c>
      <c r="E77" s="44">
        <v>0</v>
      </c>
      <c r="F77" s="43">
        <v>0</v>
      </c>
      <c r="G77" s="44">
        <v>0</v>
      </c>
      <c r="H77" s="45">
        <v>0</v>
      </c>
    </row>
    <row r="78" spans="2:8" ht="20.100000000000001" customHeight="1">
      <c r="B78" s="68" t="s">
        <v>129</v>
      </c>
      <c r="C78" s="44">
        <v>0</v>
      </c>
      <c r="D78" s="44">
        <v>11956162.58</v>
      </c>
      <c r="E78" s="44">
        <v>11956162.58</v>
      </c>
      <c r="F78" s="43">
        <v>11956162.58</v>
      </c>
      <c r="G78" s="44">
        <v>11956162.58</v>
      </c>
      <c r="H78" s="45">
        <v>0</v>
      </c>
    </row>
    <row r="79" spans="2:8" ht="20.100000000000001" customHeight="1" thickBot="1">
      <c r="B79" s="86" t="s">
        <v>266</v>
      </c>
      <c r="C79" s="51">
        <v>1856230936</v>
      </c>
      <c r="D79" s="51">
        <v>426607596.61000037</v>
      </c>
      <c r="E79" s="51">
        <v>2282838532.6099997</v>
      </c>
      <c r="F79" s="51">
        <v>453579255.71999991</v>
      </c>
      <c r="G79" s="51">
        <v>414224839.2700001</v>
      </c>
      <c r="H79" s="51">
        <v>1829259276.8899999</v>
      </c>
    </row>
    <row r="81" spans="2:8" ht="3.95" customHeight="1">
      <c r="B81" s="117"/>
      <c r="C81" s="117"/>
      <c r="D81" s="117"/>
      <c r="E81" s="117"/>
      <c r="F81" s="117"/>
      <c r="G81" s="117"/>
      <c r="H81" s="117"/>
    </row>
    <row r="82" spans="2:8">
      <c r="B82" s="34" t="s">
        <v>50</v>
      </c>
    </row>
  </sheetData>
  <mergeCells count="12">
    <mergeCell ref="B81:H81"/>
    <mergeCell ref="B2:H2"/>
    <mergeCell ref="B3:H3"/>
    <mergeCell ref="B4:H4"/>
    <mergeCell ref="B5:H5"/>
    <mergeCell ref="B6:H6"/>
    <mergeCell ref="B7:H7"/>
    <mergeCell ref="B8:H8"/>
    <mergeCell ref="B9:H9"/>
    <mergeCell ref="B11:B12"/>
    <mergeCell ref="C11:G11"/>
    <mergeCell ref="H11:H12"/>
  </mergeCells>
  <pageMargins left="0.70866141732283461" right="0.70866141732283461" top="0.74803149606299213" bottom="0.74803149606299213" header="0.31496062992125984" footer="0.31496062992125984"/>
  <pageSetup scale="35" fitToHeight="0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H33"/>
  <sheetViews>
    <sheetView showGridLines="0" zoomScale="70" zoomScaleNormal="70" workbookViewId="0">
      <selection activeCell="F18" sqref="F18"/>
    </sheetView>
  </sheetViews>
  <sheetFormatPr baseColWidth="10" defaultColWidth="11" defaultRowHeight="12.75"/>
  <cols>
    <col min="1" max="1" width="5.7109375" style="87" customWidth="1"/>
    <col min="2" max="2" width="77.140625" style="87" customWidth="1"/>
    <col min="3" max="8" width="18.7109375" style="87" customWidth="1"/>
    <col min="9" max="16384" width="11" style="87"/>
  </cols>
  <sheetData>
    <row r="2" spans="2:8" s="88" customFormat="1">
      <c r="B2" s="140" t="s">
        <v>43</v>
      </c>
      <c r="C2" s="140"/>
      <c r="D2" s="140"/>
      <c r="E2" s="140"/>
      <c r="F2" s="140"/>
      <c r="G2" s="140"/>
      <c r="H2" s="140"/>
    </row>
    <row r="3" spans="2:8" s="88" customFormat="1">
      <c r="B3" s="140" t="s">
        <v>125</v>
      </c>
      <c r="C3" s="140"/>
      <c r="D3" s="140"/>
      <c r="E3" s="140"/>
      <c r="F3" s="140"/>
      <c r="G3" s="140"/>
      <c r="H3" s="140"/>
    </row>
    <row r="4" spans="2:8" s="88" customFormat="1">
      <c r="B4" s="140" t="s">
        <v>172</v>
      </c>
      <c r="C4" s="140"/>
      <c r="D4" s="140"/>
      <c r="E4" s="140"/>
      <c r="F4" s="140"/>
      <c r="G4" s="140"/>
      <c r="H4" s="140"/>
    </row>
    <row r="5" spans="2:8" s="88" customFormat="1">
      <c r="B5" s="140" t="s">
        <v>370</v>
      </c>
      <c r="C5" s="140"/>
      <c r="D5" s="140"/>
      <c r="E5" s="140"/>
      <c r="F5" s="140"/>
      <c r="G5" s="140"/>
      <c r="H5" s="140"/>
    </row>
    <row r="6" spans="2:8" s="88" customFormat="1">
      <c r="B6" s="140" t="s">
        <v>0</v>
      </c>
      <c r="C6" s="140"/>
      <c r="D6" s="140"/>
      <c r="E6" s="140"/>
      <c r="F6" s="140"/>
      <c r="G6" s="140"/>
      <c r="H6" s="140"/>
    </row>
    <row r="7" spans="2:8" s="88" customFormat="1" ht="13.5" thickBot="1">
      <c r="B7" s="71"/>
      <c r="C7" s="71"/>
      <c r="D7" s="71"/>
      <c r="E7" s="71"/>
      <c r="F7" s="71"/>
      <c r="G7" s="71"/>
      <c r="H7" s="71"/>
    </row>
    <row r="8" spans="2:8" ht="13.5" thickBot="1">
      <c r="B8" s="135" t="s">
        <v>45</v>
      </c>
      <c r="C8" s="137" t="s">
        <v>124</v>
      </c>
      <c r="D8" s="138"/>
      <c r="E8" s="138"/>
      <c r="F8" s="138"/>
      <c r="G8" s="139"/>
      <c r="H8" s="135" t="s">
        <v>123</v>
      </c>
    </row>
    <row r="9" spans="2:8" ht="26.25" thickBot="1">
      <c r="B9" s="136"/>
      <c r="C9" s="10" t="s">
        <v>47</v>
      </c>
      <c r="D9" s="73" t="s">
        <v>122</v>
      </c>
      <c r="E9" s="73" t="s">
        <v>121</v>
      </c>
      <c r="F9" s="73" t="s">
        <v>171</v>
      </c>
      <c r="G9" s="73" t="s">
        <v>49</v>
      </c>
      <c r="H9" s="136"/>
    </row>
    <row r="10" spans="2:8">
      <c r="B10" s="89" t="s">
        <v>170</v>
      </c>
      <c r="C10" s="75">
        <f>C11+C12+C13+C14+C15+C16+C17+C20</f>
        <v>685065375</v>
      </c>
      <c r="D10" s="75">
        <f t="shared" ref="D10:F10" si="0">D11+D12+D13+D14+D15+D16+D17+D20</f>
        <v>-7.4505805969238281E-8</v>
      </c>
      <c r="E10" s="75">
        <f t="shared" si="0"/>
        <v>685065374.99999988</v>
      </c>
      <c r="F10" s="75">
        <f t="shared" si="0"/>
        <v>169459768.28999996</v>
      </c>
      <c r="G10" s="75">
        <f>G11+G12+G13+G14+G15+G16+G17+G20</f>
        <v>141404629.84000006</v>
      </c>
      <c r="H10" s="75">
        <f>E10-F10</f>
        <v>515605606.70999992</v>
      </c>
    </row>
    <row r="11" spans="2:8">
      <c r="B11" s="76" t="s">
        <v>168</v>
      </c>
      <c r="C11" s="83">
        <v>464907062</v>
      </c>
      <c r="D11" s="83">
        <v>20544681.88999996</v>
      </c>
      <c r="E11" s="83">
        <v>485451743.88999981</v>
      </c>
      <c r="F11" s="90">
        <v>115025861.86999995</v>
      </c>
      <c r="G11" s="83">
        <v>95562749.400000051</v>
      </c>
      <c r="H11" s="83">
        <f>E11-F11</f>
        <v>370425882.01999986</v>
      </c>
    </row>
    <row r="12" spans="2:8">
      <c r="B12" s="76" t="s">
        <v>167</v>
      </c>
      <c r="C12" s="83">
        <v>0</v>
      </c>
      <c r="D12" s="83">
        <v>0</v>
      </c>
      <c r="E12" s="83">
        <v>0</v>
      </c>
      <c r="F12" s="90">
        <v>0</v>
      </c>
      <c r="G12" s="83">
        <v>0</v>
      </c>
      <c r="H12" s="83">
        <f t="shared" ref="H12:H20" si="1">E12-F12</f>
        <v>0</v>
      </c>
    </row>
    <row r="13" spans="2:8">
      <c r="B13" s="76" t="s">
        <v>166</v>
      </c>
      <c r="C13" s="83">
        <v>0</v>
      </c>
      <c r="D13" s="83">
        <v>0</v>
      </c>
      <c r="E13" s="83">
        <v>0</v>
      </c>
      <c r="F13" s="90">
        <v>0</v>
      </c>
      <c r="G13" s="83">
        <v>0</v>
      </c>
      <c r="H13" s="83">
        <f t="shared" si="1"/>
        <v>0</v>
      </c>
    </row>
    <row r="14" spans="2:8">
      <c r="B14" s="76" t="s">
        <v>165</v>
      </c>
      <c r="C14" s="83">
        <v>0</v>
      </c>
      <c r="D14" s="83">
        <v>0</v>
      </c>
      <c r="E14" s="83">
        <v>0</v>
      </c>
      <c r="F14" s="90">
        <v>0</v>
      </c>
      <c r="G14" s="83">
        <v>0</v>
      </c>
      <c r="H14" s="83">
        <f t="shared" si="1"/>
        <v>0</v>
      </c>
    </row>
    <row r="15" spans="2:8">
      <c r="B15" s="76" t="s">
        <v>164</v>
      </c>
      <c r="C15" s="83">
        <v>0</v>
      </c>
      <c r="D15" s="83">
        <v>0</v>
      </c>
      <c r="E15" s="83">
        <v>0</v>
      </c>
      <c r="F15" s="90">
        <v>0</v>
      </c>
      <c r="G15" s="83">
        <v>0</v>
      </c>
      <c r="H15" s="83">
        <f t="shared" si="1"/>
        <v>0</v>
      </c>
    </row>
    <row r="16" spans="2:8">
      <c r="B16" s="76" t="s">
        <v>163</v>
      </c>
      <c r="C16" s="83">
        <v>214167897</v>
      </c>
      <c r="D16" s="83">
        <v>-20544681.890000034</v>
      </c>
      <c r="E16" s="83">
        <v>193623215.11000007</v>
      </c>
      <c r="F16" s="90">
        <v>49088936.410000011</v>
      </c>
      <c r="G16" s="83">
        <v>40496910.430000015</v>
      </c>
      <c r="H16" s="83">
        <f t="shared" si="1"/>
        <v>144534278.70000005</v>
      </c>
    </row>
    <row r="17" spans="2:8" ht="25.5">
      <c r="B17" s="76" t="s">
        <v>162</v>
      </c>
      <c r="C17" s="83">
        <v>0</v>
      </c>
      <c r="D17" s="83">
        <v>0</v>
      </c>
      <c r="E17" s="83">
        <v>0</v>
      </c>
      <c r="F17" s="90">
        <v>0</v>
      </c>
      <c r="G17" s="83">
        <v>0</v>
      </c>
      <c r="H17" s="83">
        <f t="shared" si="1"/>
        <v>0</v>
      </c>
    </row>
    <row r="18" spans="2:8">
      <c r="B18" s="76" t="s">
        <v>161</v>
      </c>
      <c r="C18" s="83">
        <v>0</v>
      </c>
      <c r="D18" s="83">
        <v>0</v>
      </c>
      <c r="E18" s="83">
        <v>0</v>
      </c>
      <c r="F18" s="90">
        <v>0</v>
      </c>
      <c r="G18" s="83">
        <v>0</v>
      </c>
      <c r="H18" s="83">
        <f t="shared" si="1"/>
        <v>0</v>
      </c>
    </row>
    <row r="19" spans="2:8">
      <c r="B19" s="76" t="s">
        <v>160</v>
      </c>
      <c r="C19" s="83">
        <v>0</v>
      </c>
      <c r="D19" s="83">
        <v>0</v>
      </c>
      <c r="E19" s="83">
        <v>0</v>
      </c>
      <c r="F19" s="90">
        <v>0</v>
      </c>
      <c r="G19" s="83">
        <v>0</v>
      </c>
      <c r="H19" s="83">
        <f t="shared" si="1"/>
        <v>0</v>
      </c>
    </row>
    <row r="20" spans="2:8">
      <c r="B20" s="76" t="s">
        <v>159</v>
      </c>
      <c r="C20" s="83">
        <v>5990416</v>
      </c>
      <c r="D20" s="83">
        <v>0</v>
      </c>
      <c r="E20" s="83">
        <v>5990416</v>
      </c>
      <c r="F20" s="90">
        <v>5344970.01</v>
      </c>
      <c r="G20" s="83">
        <v>5344970.01</v>
      </c>
      <c r="H20" s="83">
        <f t="shared" si="1"/>
        <v>645445.99000000022</v>
      </c>
    </row>
    <row r="21" spans="2:8">
      <c r="B21" s="89" t="s">
        <v>169</v>
      </c>
      <c r="C21" s="91">
        <v>0</v>
      </c>
      <c r="D21" s="91">
        <v>0</v>
      </c>
      <c r="E21" s="91">
        <v>0</v>
      </c>
      <c r="F21" s="92">
        <v>0</v>
      </c>
      <c r="G21" s="91">
        <v>0</v>
      </c>
      <c r="H21" s="93">
        <v>0</v>
      </c>
    </row>
    <row r="22" spans="2:8">
      <c r="B22" s="76" t="s">
        <v>168</v>
      </c>
      <c r="C22" s="83">
        <v>0</v>
      </c>
      <c r="D22" s="83">
        <v>0</v>
      </c>
      <c r="E22" s="83">
        <v>0</v>
      </c>
      <c r="F22" s="90">
        <v>0</v>
      </c>
      <c r="G22" s="83">
        <v>0</v>
      </c>
      <c r="H22" s="94">
        <v>0</v>
      </c>
    </row>
    <row r="23" spans="2:8">
      <c r="B23" s="76" t="s">
        <v>167</v>
      </c>
      <c r="C23" s="83">
        <v>0</v>
      </c>
      <c r="D23" s="83">
        <v>0</v>
      </c>
      <c r="E23" s="83">
        <v>0</v>
      </c>
      <c r="F23" s="90">
        <v>0</v>
      </c>
      <c r="G23" s="83">
        <v>0</v>
      </c>
      <c r="H23" s="94">
        <v>0</v>
      </c>
    </row>
    <row r="24" spans="2:8">
      <c r="B24" s="76" t="s">
        <v>166</v>
      </c>
      <c r="C24" s="83">
        <v>0</v>
      </c>
      <c r="D24" s="83">
        <v>0</v>
      </c>
      <c r="E24" s="83">
        <v>0</v>
      </c>
      <c r="F24" s="90">
        <v>0</v>
      </c>
      <c r="G24" s="83">
        <v>0</v>
      </c>
      <c r="H24" s="94">
        <v>0</v>
      </c>
    </row>
    <row r="25" spans="2:8">
      <c r="B25" s="76" t="s">
        <v>165</v>
      </c>
      <c r="C25" s="83">
        <v>0</v>
      </c>
      <c r="D25" s="83">
        <v>0</v>
      </c>
      <c r="E25" s="83">
        <v>0</v>
      </c>
      <c r="F25" s="90">
        <v>0</v>
      </c>
      <c r="G25" s="83">
        <v>0</v>
      </c>
      <c r="H25" s="94">
        <v>0</v>
      </c>
    </row>
    <row r="26" spans="2:8">
      <c r="B26" s="76" t="s">
        <v>164</v>
      </c>
      <c r="C26" s="83">
        <v>0</v>
      </c>
      <c r="D26" s="83">
        <v>0</v>
      </c>
      <c r="E26" s="83">
        <v>0</v>
      </c>
      <c r="F26" s="90">
        <v>0</v>
      </c>
      <c r="G26" s="83">
        <v>0</v>
      </c>
      <c r="H26" s="94">
        <v>0</v>
      </c>
    </row>
    <row r="27" spans="2:8">
      <c r="B27" s="76" t="s">
        <v>163</v>
      </c>
      <c r="C27" s="83">
        <v>0</v>
      </c>
      <c r="D27" s="83">
        <v>0</v>
      </c>
      <c r="E27" s="83">
        <v>0</v>
      </c>
      <c r="F27" s="90">
        <v>0</v>
      </c>
      <c r="G27" s="83">
        <v>0</v>
      </c>
      <c r="H27" s="94">
        <v>0</v>
      </c>
    </row>
    <row r="28" spans="2:8" ht="25.5">
      <c r="B28" s="76" t="s">
        <v>162</v>
      </c>
      <c r="C28" s="83">
        <v>0</v>
      </c>
      <c r="D28" s="83">
        <v>0</v>
      </c>
      <c r="E28" s="83">
        <v>0</v>
      </c>
      <c r="F28" s="90">
        <v>0</v>
      </c>
      <c r="G28" s="83">
        <v>0</v>
      </c>
      <c r="H28" s="94">
        <v>0</v>
      </c>
    </row>
    <row r="29" spans="2:8">
      <c r="B29" s="76" t="s">
        <v>161</v>
      </c>
      <c r="C29" s="83">
        <v>0</v>
      </c>
      <c r="D29" s="83">
        <v>0</v>
      </c>
      <c r="E29" s="83">
        <v>0</v>
      </c>
      <c r="F29" s="90">
        <v>0</v>
      </c>
      <c r="G29" s="83">
        <v>0</v>
      </c>
      <c r="H29" s="94">
        <v>0</v>
      </c>
    </row>
    <row r="30" spans="2:8">
      <c r="B30" s="76" t="s">
        <v>160</v>
      </c>
      <c r="C30" s="83">
        <v>0</v>
      </c>
      <c r="D30" s="83">
        <v>0</v>
      </c>
      <c r="E30" s="83">
        <v>0</v>
      </c>
      <c r="F30" s="90">
        <v>0</v>
      </c>
      <c r="G30" s="83">
        <v>0</v>
      </c>
      <c r="H30" s="94">
        <v>0</v>
      </c>
    </row>
    <row r="31" spans="2:8">
      <c r="B31" s="76" t="s">
        <v>159</v>
      </c>
      <c r="C31" s="83">
        <v>0</v>
      </c>
      <c r="D31" s="83">
        <v>0</v>
      </c>
      <c r="E31" s="83">
        <v>0</v>
      </c>
      <c r="F31" s="90">
        <v>0</v>
      </c>
      <c r="G31" s="83">
        <v>0</v>
      </c>
      <c r="H31" s="94">
        <v>0</v>
      </c>
    </row>
    <row r="32" spans="2:8" ht="13.5" thickBot="1">
      <c r="B32" s="84" t="s">
        <v>158</v>
      </c>
      <c r="C32" s="85">
        <f>C10+C21</f>
        <v>685065375</v>
      </c>
      <c r="D32" s="85">
        <f t="shared" ref="D32:G32" si="2">D10+D21</f>
        <v>-7.4505805969238281E-8</v>
      </c>
      <c r="E32" s="85">
        <f t="shared" si="2"/>
        <v>685065374.99999988</v>
      </c>
      <c r="F32" s="85">
        <f t="shared" si="2"/>
        <v>169459768.28999996</v>
      </c>
      <c r="G32" s="85">
        <f t="shared" si="2"/>
        <v>141404629.84000006</v>
      </c>
      <c r="H32" s="85">
        <f>H10+H21</f>
        <v>515605606.70999992</v>
      </c>
    </row>
    <row r="33" spans="2:8">
      <c r="B33" s="141" t="s">
        <v>51</v>
      </c>
      <c r="C33" s="141"/>
      <c r="D33" s="141"/>
      <c r="E33" s="141"/>
      <c r="F33" s="141"/>
      <c r="G33" s="141"/>
      <c r="H33" s="141"/>
    </row>
  </sheetData>
  <mergeCells count="9">
    <mergeCell ref="B8:B9"/>
    <mergeCell ref="C8:G8"/>
    <mergeCell ref="H8:H9"/>
    <mergeCell ref="B33:H33"/>
    <mergeCell ref="B2:H2"/>
    <mergeCell ref="B3:H3"/>
    <mergeCell ref="B4:H4"/>
    <mergeCell ref="B5:H5"/>
    <mergeCell ref="B6:H6"/>
  </mergeCells>
  <pageMargins left="0.7" right="0.7" top="0.75" bottom="0.75" header="0.3" footer="0.3"/>
  <pageSetup scale="67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9</vt:i4>
      </vt:variant>
    </vt:vector>
  </HeadingPairs>
  <TitlesOfParts>
    <vt:vector size="9" baseType="lpstr">
      <vt:lpstr>F1_ESFD</vt:lpstr>
      <vt:lpstr>F2_IADPOP</vt:lpstr>
      <vt:lpstr>F3_IAODF</vt:lpstr>
      <vt:lpstr>F4_BP</vt:lpstr>
      <vt:lpstr>F5_EAID </vt:lpstr>
      <vt:lpstr>F6a_EAEPED_COG</vt:lpstr>
      <vt:lpstr>F6b_EAEPED_CA</vt:lpstr>
      <vt:lpstr>F6c_EAEPED_CF</vt:lpstr>
      <vt:lpstr>F6d_EAEPED_CSP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oracle</dc:creator>
  <cp:lastModifiedBy>Maria Montserrat Terrazas Medina</cp:lastModifiedBy>
  <cp:lastPrinted>2025-04-29T21:28:01Z</cp:lastPrinted>
  <dcterms:created xsi:type="dcterms:W3CDTF">2022-05-12T13:53:34Z</dcterms:created>
  <dcterms:modified xsi:type="dcterms:W3CDTF">2025-04-30T17:26:58Z</dcterms:modified>
</cp:coreProperties>
</file>