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terrazas\Documents\01. CONTROL TRANSPARENCIA\PORTAL MUNICIPAL\PORTAL MUNICIPAL 2026\01. Primer Trimestre\4. Rendicion de Cuentas\d)\"/>
    </mc:Choice>
  </mc:AlternateContent>
  <bookViews>
    <workbookView xWindow="0" yWindow="0" windowWidth="20490" windowHeight="7530"/>
  </bookViews>
  <sheets>
    <sheet name="F1_ESFD" sheetId="2" r:id="rId1"/>
    <sheet name="F2_IADPOP" sheetId="3" r:id="rId2"/>
    <sheet name="F3_IAODF" sheetId="1" r:id="rId3"/>
    <sheet name="F4_BP" sheetId="4" r:id="rId4"/>
    <sheet name="F5_EAID" sheetId="5" r:id="rId5"/>
    <sheet name="F6a_EAEPED_COG" sheetId="6" r:id="rId6"/>
    <sheet name="F6b_EAEPED_CA" sheetId="7" r:id="rId7"/>
    <sheet name="F6c__EAEPED_CF" sheetId="8" r:id="rId8"/>
    <sheet name="F6d_EAEPED_CSP" sheetId="9" r:id="rId9"/>
  </sheets>
  <externalReferences>
    <externalReference r:id="rId10"/>
  </externalReferences>
  <definedNames>
    <definedName name="ANIO">'[1]Info General'!$D$20</definedName>
    <definedName name="_xlnm.Print_Area" localSheetId="1">F2_IADPOP!$A$1:$H$38</definedName>
    <definedName name="_xlnm.Print_Area" localSheetId="2">F3_IAODF!#REF!</definedName>
    <definedName name="_xlnm.Print_Area" localSheetId="3">F4_BP!$B$1:$F$66</definedName>
    <definedName name="_xlnm.Print_Area" localSheetId="5">F6a_EAEPED_COG!$A$1:$G$156</definedName>
    <definedName name="ENTE_PUBLICO">'[1]Info General'!$C$6</definedName>
    <definedName name="ENTE_PUBLICO_A">'[1]Info General'!$C$7</definedName>
    <definedName name="MONTO1">'[1]Info General'!$D$18</definedName>
    <definedName name="MONTO2">'[1]Info General'!$E$18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9" l="1"/>
  <c r="D10" i="9"/>
  <c r="D32" i="9" s="1"/>
  <c r="E10" i="9"/>
  <c r="F10" i="9"/>
  <c r="G10" i="9"/>
  <c r="H10" i="9"/>
  <c r="H32" i="9" s="1"/>
  <c r="H12" i="9"/>
  <c r="H13" i="9"/>
  <c r="H14" i="9"/>
  <c r="H15" i="9"/>
  <c r="H17" i="9"/>
  <c r="H18" i="9"/>
  <c r="H19" i="9"/>
  <c r="C32" i="9"/>
  <c r="E32" i="9"/>
  <c r="F32" i="9"/>
  <c r="G32" i="9"/>
  <c r="D13" i="4" l="1"/>
  <c r="E13" i="4"/>
  <c r="F13" i="4"/>
  <c r="D16" i="4"/>
  <c r="E16" i="4"/>
  <c r="F16" i="4"/>
  <c r="D23" i="4"/>
  <c r="D28" i="4"/>
  <c r="E28" i="4"/>
  <c r="F28" i="4"/>
  <c r="F34" i="4" s="1"/>
  <c r="F12" i="4" s="1"/>
  <c r="F9" i="4" s="1"/>
  <c r="F19" i="4" s="1"/>
  <c r="F20" i="4" s="1"/>
  <c r="F21" i="4" s="1"/>
  <c r="F26" i="4" s="1"/>
  <c r="D31" i="4"/>
  <c r="E31" i="4"/>
  <c r="E34" i="4" s="1"/>
  <c r="E12" i="4" s="1"/>
  <c r="E9" i="4" s="1"/>
  <c r="E19" i="4" s="1"/>
  <c r="E20" i="4" s="1"/>
  <c r="E21" i="4" s="1"/>
  <c r="E26" i="4" s="1"/>
  <c r="F31" i="4"/>
  <c r="D34" i="4"/>
  <c r="D12" i="4" s="1"/>
  <c r="D9" i="4" s="1"/>
  <c r="D19" i="4" s="1"/>
  <c r="D20" i="4" s="1"/>
  <c r="D21" i="4" s="1"/>
  <c r="D26" i="4" s="1"/>
  <c r="D36" i="4"/>
  <c r="E36" i="4"/>
  <c r="F36" i="4"/>
  <c r="F37" i="4"/>
  <c r="F42" i="4" s="1"/>
  <c r="F43" i="4" s="1"/>
  <c r="D38" i="4"/>
  <c r="D37" i="4" s="1"/>
  <c r="D42" i="4" s="1"/>
  <c r="D43" i="4" s="1"/>
  <c r="E38" i="4"/>
  <c r="E37" i="4" s="1"/>
  <c r="F38" i="4"/>
  <c r="D39" i="4"/>
  <c r="E39" i="4"/>
  <c r="F39" i="4"/>
  <c r="D40" i="4"/>
  <c r="E40" i="4"/>
  <c r="F40" i="4"/>
  <c r="E41" i="4"/>
  <c r="F41" i="4"/>
  <c r="D45" i="4"/>
  <c r="E45" i="4"/>
  <c r="F45" i="4"/>
  <c r="F51" i="4" s="1"/>
  <c r="F52" i="4" s="1"/>
  <c r="F46" i="4"/>
  <c r="D47" i="4"/>
  <c r="D46" i="4" s="1"/>
  <c r="D51" i="4" s="1"/>
  <c r="D52" i="4" s="1"/>
  <c r="E47" i="4"/>
  <c r="E46" i="4" s="1"/>
  <c r="E51" i="4" s="1"/>
  <c r="E52" i="4" s="1"/>
  <c r="F47" i="4"/>
  <c r="D48" i="4"/>
  <c r="E48" i="4"/>
  <c r="F48" i="4"/>
  <c r="D49" i="4"/>
  <c r="E49" i="4"/>
  <c r="F49" i="4"/>
  <c r="E50" i="4"/>
  <c r="F50" i="4"/>
  <c r="E42" i="4" l="1"/>
  <c r="E43" i="4" s="1"/>
  <c r="F18" i="3"/>
  <c r="B13" i="3"/>
  <c r="B9" i="3"/>
  <c r="B8" i="3" s="1"/>
  <c r="B18" i="3" s="1"/>
  <c r="K19" i="1" l="1"/>
  <c r="L15" i="1"/>
  <c r="K15" i="1"/>
  <c r="J15" i="1"/>
  <c r="I15" i="1"/>
  <c r="H15" i="1"/>
  <c r="G15" i="1"/>
  <c r="F15" i="1"/>
  <c r="E15" i="1"/>
  <c r="D15" i="1"/>
  <c r="C15" i="1"/>
  <c r="L9" i="1"/>
  <c r="L19" i="1" s="1"/>
  <c r="K9" i="1"/>
  <c r="J9" i="1"/>
  <c r="J19" i="1" s="1"/>
  <c r="I9" i="1"/>
  <c r="I19" i="1" s="1"/>
  <c r="H9" i="1"/>
  <c r="H19" i="1" s="1"/>
  <c r="G9" i="1"/>
  <c r="G19" i="1" s="1"/>
  <c r="F9" i="1"/>
  <c r="F19" i="1" s="1"/>
  <c r="E9" i="1"/>
  <c r="E19" i="1" s="1"/>
  <c r="D9" i="1"/>
  <c r="D19" i="1" s="1"/>
  <c r="C9" i="1"/>
  <c r="C19" i="1" s="1"/>
</calcChain>
</file>

<file path=xl/comments1.xml><?xml version="1.0" encoding="utf-8"?>
<comments xmlns="http://schemas.openxmlformats.org/spreadsheetml/2006/main">
  <authors>
    <author>Jacqueline Solorio Hernández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Jacqueline Solorio Hernández:</t>
        </r>
        <r>
          <rPr>
            <sz val="9"/>
            <color indexed="81"/>
            <rFont val="Tahoma"/>
            <family val="2"/>
          </rPr>
          <t xml:space="preserve">
5.4.0.0.00.0000 inntereses, comisiones y otros gastos de la deuda 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Jacqueline Solorio Hernández:</t>
        </r>
        <r>
          <rPr>
            <sz val="9"/>
            <color indexed="81"/>
            <rFont val="Tahoma"/>
            <family val="2"/>
          </rPr>
          <t xml:space="preserve">
2.1.3.0.00.0000 SALE EL MONTO DE SALDO INICIAL DE PORCION A CORTO PLAZO DEUDA PUBLICA
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Jacqueline Solorio Hernández:</t>
        </r>
        <r>
          <rPr>
            <sz val="9"/>
            <color indexed="81"/>
            <rFont val="Tahoma"/>
            <family val="2"/>
          </rPr>
          <t xml:space="preserve">
2.2.3.0.00.0000 SALE DE SALDO INICIAL DE LA CUENTA DE DEUDA PUBLICA A LARGO PLAZO 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Jacqueline Solorio Hernández:</t>
        </r>
        <r>
          <rPr>
            <sz val="9"/>
            <color indexed="81"/>
            <rFont val="Tahoma"/>
            <family val="2"/>
          </rPr>
          <t xml:space="preserve">
SALE DE LA SUMA DE :
CTAS X PAGAR A CORTO PLAZO (2110) + PROVISIONES A CORTO PLAZO (2171) + OTROS PASIVOS CORTO PLAZO (2190)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Jacqueline Solorio Hernández:</t>
        </r>
        <r>
          <rPr>
            <sz val="9"/>
            <color indexed="81"/>
            <rFont val="Tahoma"/>
            <family val="2"/>
          </rPr>
          <t xml:space="preserve">
se pone el saldo del periodo que se esta informando 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Jacqueline Solorio Hernández:</t>
        </r>
        <r>
          <rPr>
            <sz val="9"/>
            <color indexed="81"/>
            <rFont val="Tahoma"/>
            <family val="2"/>
          </rPr>
          <t xml:space="preserve">
la suma debe ser igual a la cuenta de PASIVO 2.0.0.0.00.0000</t>
        </r>
      </text>
    </comment>
  </commentList>
</comments>
</file>

<file path=xl/sharedStrings.xml><?xml version="1.0" encoding="utf-8"?>
<sst xmlns="http://schemas.openxmlformats.org/spreadsheetml/2006/main" count="683" uniqueCount="483">
  <si>
    <t>Municipio de Corregidora, Querétaro</t>
  </si>
  <si>
    <t>Informe Analítico de Obligaciones Diferentes de Financiamientos – LDF</t>
  </si>
  <si>
    <t>Del 01 de enero al 31 de marzo del 2026 (b)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</si>
  <si>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</si>
  <si>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</si>
  <si>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</si>
  <si>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</si>
  <si>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</si>
  <si>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</si>
  <si>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</si>
  <si>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</si>
  <si>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</si>
  <si>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30 de junio del 2024</t>
  </si>
  <si>
    <t>Monto pagado de la inversión actualizado al 30 de junio del 2024</t>
  </si>
  <si>
    <t>Saldo pendiente por pagar de la inversión al 30 de junio del 2024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</si>
  <si>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</si>
  <si>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</si>
  <si>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</si>
  <si>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</si>
  <si>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</si>
  <si>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</si>
  <si>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</si>
  <si>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</si>
  <si>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</si>
  <si>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</si>
  <si>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 = g – l)</t>
  </si>
  <si>
    <t>A. Asociaciones Público Privadas (APP’s) (A=a+b+c+d)</t>
  </si>
  <si>
    <t>NADA QUE MANIFESTAR</t>
  </si>
  <si>
    <t>B. Otros Instrumentos (B=a+b+c+d)</t>
  </si>
  <si>
    <t>C. Total de Obligaciones Diferentes de Financiamiento (C=A+B)</t>
  </si>
  <si>
    <t>Bajo protesta de decir verdad declaramos que los Estados Financieros y sus Notas son razonablemente correctos y responsabilidad del emisor</t>
  </si>
  <si>
    <t>MUNICIPIO DE CORREGIDORA QUERETARO</t>
  </si>
  <si>
    <t>DIRECCIÓN DE EGRESOS E INFORMACIÓN FINANCIERA</t>
  </si>
  <si>
    <t>SECRETARÍA DE FINANZAS</t>
  </si>
  <si>
    <t>Estado de Situación Financiera Detallado - LDF</t>
  </si>
  <si>
    <t>Al 31 de diciembre de 2025 y al 31 de marzo de 2026</t>
  </si>
  <si>
    <t>Concepto</t>
  </si>
  <si>
    <t>31 de marzo de 2026</t>
  </si>
  <si>
    <t>31 de diciembre de 2025</t>
  </si>
  <si>
    <t xml:space="preserve">Concepto </t>
  </si>
  <si>
    <t xml:space="preserve">  ACTIVO</t>
  </si>
  <si>
    <t xml:space="preserve"> </t>
  </si>
  <si>
    <t xml:space="preserve">  PASIVO</t>
  </si>
  <si>
    <t xml:space="preserve">    Activo Circulante</t>
  </si>
  <si>
    <t xml:space="preserve">    Pasivo Circulante</t>
  </si>
  <si>
    <t xml:space="preserve">      a. Efectivo y Equivalentes (a=a1+a2+a3+a4+a5+a6+a7)</t>
  </si>
  <si>
    <t xml:space="preserve">      a. Cuentas por Pagar a Corto Plazo (a=a1+a2+a3+a4+a5+a6+a7+a8+a9)</t>
  </si>
  <si>
    <t xml:space="preserve">        a1) Efectivo</t>
  </si>
  <si>
    <t xml:space="preserve">        a1) Servicios Personales por Pagar a Corto Plazo</t>
  </si>
  <si>
    <t xml:space="preserve">        a2) Bancos/Tesorería</t>
  </si>
  <si>
    <t xml:space="preserve">        a2) Proveedores por Pagar a Corto Plazo</t>
  </si>
  <si>
    <t xml:space="preserve">        a3) Bancos/Dependencias y Otros</t>
  </si>
  <si>
    <t xml:space="preserve">        a3) Contratistas por Obras Públicas por Pagar a Corto Plazo</t>
  </si>
  <si>
    <t xml:space="preserve">        a4) Inversiones Temporales (Hasta 3 meses)</t>
  </si>
  <si>
    <t xml:space="preserve">        a4) Participaciones y Aportaciones por Pagar a Corto Plazo</t>
  </si>
  <si>
    <t xml:space="preserve">        a5) Fondos con Afectación Específica</t>
  </si>
  <si>
    <t xml:space="preserve">        a5) Transferencias Otorgadas por Pagar a Corto Plazo</t>
  </si>
  <si>
    <t xml:space="preserve">        a6) Depósitos de Fondos de Terceros en Garantía y/o Administración</t>
  </si>
  <si>
    <t xml:space="preserve">        a6) Intereses, Comisiones y Otros Gastos de la Deuda Pública por Pagar a Corto Plazo</t>
  </si>
  <si>
    <t xml:space="preserve">        a7) Otros Efectivos y Equivalentes</t>
  </si>
  <si>
    <t xml:space="preserve">        a7) Retenciones y Contribuciones por Pagar a Corto Plazo</t>
  </si>
  <si>
    <t xml:space="preserve">      b. Derechos a Recibir Efectivo o Equivalentes (b=b1+b2+b3+b4+b5+b6+b7)</t>
  </si>
  <si>
    <t xml:space="preserve">        a8) Devoluciones de la Ley de Ingresos por Pagar a Corto Plazo</t>
  </si>
  <si>
    <t xml:space="preserve">        b1) Inversiones Financieras de Corto Plazo</t>
  </si>
  <si>
    <t xml:space="preserve">        a9) Otras Cuentas por Pagar a Corto Plazo</t>
  </si>
  <si>
    <t xml:space="preserve">        b2) Cuentas por Cobrar a Corto Plazo</t>
  </si>
  <si>
    <t xml:space="preserve">      b. Documentos por Pagar a Corto Plazo (b=b1+b2+b3)</t>
  </si>
  <si>
    <t xml:space="preserve">        b3) Deudores Diversos por Cobrar a Corto Plazo</t>
  </si>
  <si>
    <t xml:space="preserve">        b1) Documentos Comerciales por Pagar a Corto Plazo</t>
  </si>
  <si>
    <t xml:space="preserve">        b4) Ingresos por Recuperar a Corto Plazo</t>
  </si>
  <si>
    <t xml:space="preserve">        b2) Documentos con Contratistas por Obras Públicas por Pagar a Corto Plazo</t>
  </si>
  <si>
    <t xml:space="preserve">        b5) Deudores por Anticipos de la Tesorería a Corto Plazo</t>
  </si>
  <si>
    <t xml:space="preserve">        b3) Otros Documentos por Pagar a Corto Plazo</t>
  </si>
  <si>
    <t xml:space="preserve">        b6) Préstamos Otorgados a Corto Plazo</t>
  </si>
  <si>
    <t xml:space="preserve">      c. Porción a Corto Plazo de la Deuda Pública a Largo Plazo (c=c1+c2)</t>
  </si>
  <si>
    <t xml:space="preserve">        b7) Otros Derechos a Recibir Efectivo o Equivalentes a Corto Plazo</t>
  </si>
  <si>
    <t xml:space="preserve">        c1) Porción a Corto Plazo de la Deuda Pública</t>
  </si>
  <si>
    <t xml:space="preserve">      c. Derechos a Recibir Bienes o Servicios (c=c1+c2+c3+c4+c5)</t>
  </si>
  <si>
    <t xml:space="preserve">        c2) Porción a Corto Plazo de Arrendamiento Financiero</t>
  </si>
  <si>
    <t xml:space="preserve">        c1) Anticipo a Proveedores por Adquisición de Bienes y Prestación de Servicios a Corto Plazo</t>
  </si>
  <si>
    <t xml:space="preserve">      d. Títulos y Valores a Corto Plazo</t>
  </si>
  <si>
    <t xml:space="preserve">        c2) Anticipo a Proveedores por Adquisición de Bienes Inmuebles y Muebles a Corto Plazo</t>
  </si>
  <si>
    <t xml:space="preserve">      e. Pasivos Diferidos a Corto Plazo (e=e1+e2+e3)</t>
  </si>
  <si>
    <t xml:space="preserve">        c3) Anticipo a Proveedores por Adquisición de Bienes Intangibles a Corto Plazo</t>
  </si>
  <si>
    <t xml:space="preserve">        e1) Ingresos Cobrados por Adelantado a Corto Plazo</t>
  </si>
  <si>
    <t xml:space="preserve">        c4) Anticipo a Contratistas por Obras Públicas a Corto Plazo</t>
  </si>
  <si>
    <t xml:space="preserve">        e2) Intereses Cobrados por Adelantado a Corto Plazo</t>
  </si>
  <si>
    <t xml:space="preserve">        c5) Otros Derechos a Recibir Bienes o Servicios a Corto Plazo</t>
  </si>
  <si>
    <t xml:space="preserve">        e3) Otros Pasivos Diferidos a Corto Plazo</t>
  </si>
  <si>
    <t xml:space="preserve">      d. Inventarios (d=d1+d2+d3+d4+d5)</t>
  </si>
  <si>
    <t xml:space="preserve">      f. Fondos y Bienes de Terceros en Garantía y/o Administración a Corto Plazo (f=f1+f2+f3+f4+f5+f6)</t>
  </si>
  <si>
    <t xml:space="preserve">        d1) Inventario de Mercancías para Venta</t>
  </si>
  <si>
    <t xml:space="preserve">        f1) Fondos en Garantía a Corto Plazo</t>
  </si>
  <si>
    <t xml:space="preserve">        d2) Inventario de Mercancías Terminadas</t>
  </si>
  <si>
    <t xml:space="preserve">        f2) Fondos en Administración a Corto Plazo</t>
  </si>
  <si>
    <t xml:space="preserve">        d3) Inventario de Mercancías en Proceso de Elaboración</t>
  </si>
  <si>
    <t xml:space="preserve">        f3) Fondos Contingentes a Corto Plazo</t>
  </si>
  <si>
    <t xml:space="preserve">        d4) Inventario de Materias Primas, Materiales y Suministros para Producción</t>
  </si>
  <si>
    <t xml:space="preserve">        f4) Fondos de Fideicomisos, Mandatos y Contratos Análogos a Corto Plazo</t>
  </si>
  <si>
    <t xml:space="preserve">        d5) Bienes en Tránsito</t>
  </si>
  <si>
    <t xml:space="preserve">        f5) Otros Fondos de Terceros en Garantía y/o Administración a Corto Plazo</t>
  </si>
  <si>
    <t xml:space="preserve">      e. Almacenes</t>
  </si>
  <si>
    <t xml:space="preserve">        f6) Valores y Bienes en Garantía a Corto Plazo</t>
  </si>
  <si>
    <t xml:space="preserve">      f. Estimación por Pérdida o Deterioro de Activos Circulantes (f=f1+f2)</t>
  </si>
  <si>
    <t xml:space="preserve">      g. Provisiones a Corto Plazo (g=g1+g2+g3)</t>
  </si>
  <si>
    <t xml:space="preserve">        f1) Estimaciones para Cuentas Incobrables por Derechos a Recibir Efectivo o Equivalentes</t>
  </si>
  <si>
    <t xml:space="preserve">        g1) Provisión para Demandas y Juicios a Corto Plazo</t>
  </si>
  <si>
    <t xml:space="preserve">        f2) Estimación por Deterioro de Inventarios</t>
  </si>
  <si>
    <t xml:space="preserve">        g2) Provisión para Contingencias a Corto Plazo</t>
  </si>
  <si>
    <t xml:space="preserve">      g. Otros Activos Circulantes (g=g1+g2+g3+g4)</t>
  </si>
  <si>
    <t xml:space="preserve">        g3) Otras Provisiones a Corto Plazo</t>
  </si>
  <si>
    <t xml:space="preserve">        g1) Valores en Garantía</t>
  </si>
  <si>
    <t xml:space="preserve">      h. Otros Pasivos a Corto Plazo (h=h1+h2+h3)</t>
  </si>
  <si>
    <t xml:space="preserve">        g2) Bienes en Garantía (excluye depósitos de fondos)</t>
  </si>
  <si>
    <t xml:space="preserve">        h1) Ingresos por Clasificar</t>
  </si>
  <si>
    <t xml:space="preserve">        g3) Bienes Derivados de Embargos, Decomisos, Aseguramientos y Dación en Pago</t>
  </si>
  <si>
    <t xml:space="preserve">        h2) Recaudación por Participar</t>
  </si>
  <si>
    <t xml:space="preserve">        g4) Adquisición con Fondos de Terceros</t>
  </si>
  <si>
    <t xml:space="preserve">        h3) Otros Pasivos Circulantes</t>
  </si>
  <si>
    <t xml:space="preserve">      IA. Total de Activos Circulantes (IA = a + b + c + d + e + f + g)</t>
  </si>
  <si>
    <t xml:space="preserve">      IIA. Total de Pasivos Circulantes (IIA = a + b + c + d + e + f + g + h)</t>
  </si>
  <si>
    <t xml:space="preserve">    Activo No Circulante</t>
  </si>
  <si>
    <t xml:space="preserve">    Pasivo No Circulante</t>
  </si>
  <si>
    <t xml:space="preserve">      a. Inversiones Financieras a Largo Plazo</t>
  </si>
  <si>
    <t xml:space="preserve">      a. Cuentas por Pagar a Largo Plazo</t>
  </si>
  <si>
    <t xml:space="preserve">      b. Derechos a Recibir Efectivo o Equivalentes a Largo Plazo</t>
  </si>
  <si>
    <t xml:space="preserve">      b. Documentos por Pagar a Largo Plazo</t>
  </si>
  <si>
    <t xml:space="preserve">      c. Bienes Inmuebles, Infraestructura y Construcciones en Proceso</t>
  </si>
  <si>
    <t xml:space="preserve">      c. Deuda Pública a Largo Plazo</t>
  </si>
  <si>
    <t xml:space="preserve">      d. Bienes Muebles</t>
  </si>
  <si>
    <t xml:space="preserve">      d. Pasivos Diferidos a Largo Plazo</t>
  </si>
  <si>
    <t xml:space="preserve">      e. Activos Intangibles</t>
  </si>
  <si>
    <t xml:space="preserve">      e. Fondos y Bienes de Terceros en Garantía y/o en Administración a Largo Plazo</t>
  </si>
  <si>
    <t xml:space="preserve">      f. Depreciación, Deterioro y Amortización Acumulada de Bienes</t>
  </si>
  <si>
    <t xml:space="preserve">      f. Provisiones a Largo Plazo</t>
  </si>
  <si>
    <t xml:space="preserve">      g. Activos Diferidos</t>
  </si>
  <si>
    <t xml:space="preserve">      IIB. Total de Pasivos No Circulantes (IIB = a + b + c + d + e + f)</t>
  </si>
  <si>
    <t xml:space="preserve">      h. Estimación por Pérdida o Deterioro de Activos no Circulantes</t>
  </si>
  <si>
    <t xml:space="preserve">    II. Total del Pasivo (II = IIA + IIB)</t>
  </si>
  <si>
    <t xml:space="preserve">      i. Otros Activos no Circulantes</t>
  </si>
  <si>
    <t xml:space="preserve">  HACIENDA PÚBLICA/PATRIMONIO</t>
  </si>
  <si>
    <t xml:space="preserve">      IB. Total de Activos No Circulantes (IB = a + b + c + d + e + f + g + h + i)</t>
  </si>
  <si>
    <t xml:space="preserve">    IIIA. Hacienda Pública/Patrimonio Contribuido (IIIA = a + b + c)</t>
  </si>
  <si>
    <t xml:space="preserve">    I. Total del Activo (I = IA + IB)</t>
  </si>
  <si>
    <t xml:space="preserve">      a. Aportaciones</t>
  </si>
  <si>
    <t xml:space="preserve">      b. Donaciones de Capital</t>
  </si>
  <si>
    <t xml:space="preserve">      c. Actualización de la Hacienda Pública/Patrimonio</t>
  </si>
  <si>
    <t xml:space="preserve">    IIIB. Hacienda Pública/Patrimonio Generado (IIIB = a + b + c + d + e)</t>
  </si>
  <si>
    <t xml:space="preserve">      a. Resultados del Ejercicio (Ahorro/ Desahorro)</t>
  </si>
  <si>
    <t xml:space="preserve">      b. Resultados de Ejercicios Anteriores</t>
  </si>
  <si>
    <t xml:space="preserve">      c. Revalúos</t>
  </si>
  <si>
    <t xml:space="preserve">      d. Reservas</t>
  </si>
  <si>
    <t xml:space="preserve">      e. Rectificaciones de Resultados de Ejercicios Anteriores</t>
  </si>
  <si>
    <t xml:space="preserve">    IIIC. Exceso o Insuficiencia en la Actualización de la Hacienda Pública/Patrimonio (IIIC=a+b)</t>
  </si>
  <si>
    <t xml:space="preserve">      a. Resultado por Posición Monetaria</t>
  </si>
  <si>
    <t xml:space="preserve">      b. Resultado por Tenencia de Activos no Monetarios</t>
  </si>
  <si>
    <t xml:space="preserve">    III. Total Hacienda Pública/Patrimonio (III = IIIA + IIIB + IIIC)</t>
  </si>
  <si>
    <t xml:space="preserve">  IV. Total del Pasivo y Hacienda Pública/Patrimonio (IV = II + III)</t>
  </si>
  <si>
    <t>Informe Analítico de la Deuda Pública y Otros Pasivos - LDF</t>
  </si>
  <si>
    <t>Del 01 de enero al 31 deMarzo de 2026</t>
  </si>
  <si>
    <t xml:space="preserve">Denominación de la Deuda Pública y Otros Pasivos </t>
  </si>
  <si>
    <t>Saldo 31 de diciembre de 2025</t>
  </si>
  <si>
    <t>Disposiciones del periodo</t>
  </si>
  <si>
    <t>Amortizaciones del Periodo</t>
  </si>
  <si>
    <t>Revaluaciones, Reclasificaciones y Otros Ajustes</t>
  </si>
  <si>
    <t>Saldo Final del Periodo h=d+e-f+g</t>
  </si>
  <si>
    <t>Pago de Intereses del Periodo</t>
  </si>
  <si>
    <t>Pago de Comisiones y demás costos asociados durante el Periodo</t>
  </si>
  <si>
    <t xml:space="preserve">  1. Deuda Pública (1=A+B)</t>
  </si>
  <si>
    <t xml:space="preserve">    A. Corto Plazo (A=a1+a2+a3)</t>
  </si>
  <si>
    <t xml:space="preserve">      a1) Instituciones de Crédito</t>
  </si>
  <si>
    <t xml:space="preserve">      a2) Títulos y Valores</t>
  </si>
  <si>
    <t xml:space="preserve">      a3) Arrendamientos Financieros</t>
  </si>
  <si>
    <t xml:space="preserve">    B. Largo Plazo (B=b1+b2+b3)</t>
  </si>
  <si>
    <t xml:space="preserve">      b1) Instituciones de Crédito</t>
  </si>
  <si>
    <t xml:space="preserve">      b2) Títulos y Valores</t>
  </si>
  <si>
    <t xml:space="preserve">      b3) Arrendamientos Financieros</t>
  </si>
  <si>
    <t xml:space="preserve">  2. Otros Pasivos</t>
  </si>
  <si>
    <t xml:space="preserve">  3. Total de la Deuda Pública y Otros Pasivos (3=1+2)</t>
  </si>
  <si>
    <t xml:space="preserve">  4. Deuda Contingente 1 (informativo)</t>
  </si>
  <si>
    <t xml:space="preserve">    A. Deuda Contingente 1</t>
  </si>
  <si>
    <t xml:space="preserve">    B. Deuda Contingente 2</t>
  </si>
  <si>
    <t xml:space="preserve">    C. Deuda Contingente XX</t>
  </si>
  <si>
    <t xml:space="preserve">  5. Valor de Instrumentos Bono Cupón Cero 2 (Informativo)</t>
  </si>
  <si>
    <t xml:space="preserve">    A. Instrumento Bono Cupón Cero 1</t>
  </si>
  <si>
    <t xml:space="preserve">    B. Instrumento Bono Cupón Cero 2</t>
  </si>
  <si>
    <t xml:space="preserve">    C. Instrumento Bono Cupón Cero XX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</si>
  <si>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</si>
  <si>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</si>
  <si>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</si>
  <si>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</si>
  <si>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</si>
  <si>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</si>
  <si>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 xml:space="preserve">  6. Obligaciones a Corto Plazo (Informativo)</t>
  </si>
  <si>
    <t xml:space="preserve">    A.</t>
  </si>
  <si>
    <t xml:space="preserve">    B. Crédito 2</t>
  </si>
  <si>
    <t xml:space="preserve">    C. Crédito XX</t>
  </si>
  <si>
    <t>D</t>
  </si>
  <si>
    <t>E</t>
  </si>
  <si>
    <t>F</t>
  </si>
  <si>
    <t>G</t>
  </si>
  <si>
    <t>Bajo protesta de decir verdad declaramos que los Estados Financieros y sus notas, son razonablemente correctos y son responsabilidad del emisor</t>
  </si>
  <si>
    <t xml:space="preserve">  VIII. Balance Presupuestario de Recursos Etiquetados sin Financiamiento Neto (VIII = VII - A3.2)</t>
  </si>
  <si>
    <t xml:space="preserve">  VII. Balance Presupuestario de Recursos Etiquetados (VII = A2 + A3.2 - B2 + C2)</t>
  </si>
  <si>
    <t xml:space="preserve">  C2. Remanentes de Transferencias Federales Etiquetadas aplicados en el periodo</t>
  </si>
  <si>
    <t xml:space="preserve">  B2. Gasto Etiquetado (sin incluir Amortización de la Deuda Pública)</t>
  </si>
  <si>
    <t xml:space="preserve">    G2. Amortización de la Deuda Pública con Gasto Etiquetado</t>
  </si>
  <si>
    <t xml:space="preserve">    F2. Financiamiento con Fuente de Pago de Transferencias Federales Etiquetadas</t>
  </si>
  <si>
    <t xml:space="preserve">  A3.2 Financiamiento Neto con Fuente de Pago de Transferencias Federales Etiquetadas (A3.2 = F2 + G2)</t>
  </si>
  <si>
    <t xml:space="preserve">  A2. Transferencias Federales Etiquetadas</t>
  </si>
  <si>
    <t>Recaudado/ Pagado</t>
  </si>
  <si>
    <t>Devengado</t>
  </si>
  <si>
    <t>Estimado/Aprobado</t>
  </si>
  <si>
    <t xml:space="preserve">  VI. Balance Presupuestario de Recursos Disponibles sin Financiamiento Neto (VI = V-A3.1)</t>
  </si>
  <si>
    <t xml:space="preserve">  V. Balance Presupuestario de Recursos Disponibles (V = A1 + A3.1-B 1 + C1)</t>
  </si>
  <si>
    <t xml:space="preserve">  C1. Remanentes de Ingresos de Libre Disposición aplicados en el periodo</t>
  </si>
  <si>
    <t xml:space="preserve">  B1. Gasto No Etiquetado (sin incluir Amortización de la Deuda Pública)</t>
  </si>
  <si>
    <t xml:space="preserve">    G1. Amortización de la Deuda Pública con Gasto No Etiquetado</t>
  </si>
  <si>
    <t xml:space="preserve">    F1. Financiamiento con Fuente de Pago de Ingresos de Libre Disposición</t>
  </si>
  <si>
    <t xml:space="preserve">  A3.1 Financiamiento Neto con Fuente de Pago de Ingresos de Libre Disposición (A3.1 = F1 - G1)</t>
  </si>
  <si>
    <t xml:space="preserve">  A1. Ingresos de Libre Disposición</t>
  </si>
  <si>
    <t xml:space="preserve">  A3. Financiamiento Neto (A3 = F - G )</t>
  </si>
  <si>
    <t xml:space="preserve">  G. Amortización de la Deuda (G = G1 + G2)</t>
  </si>
  <si>
    <t xml:space="preserve">  F. Financiamiento (F = F1 + F2)</t>
  </si>
  <si>
    <t xml:space="preserve">  IV. Balance Primario (IV = III + E)</t>
  </si>
  <si>
    <t xml:space="preserve">    E2. Intereses, Comisiones y Gastos de la Deuda con Gasto Etiquetado</t>
  </si>
  <si>
    <t xml:space="preserve">    E1. Intereses, Comisiones y Gastos de la Deuda con Gasto No Etiquetado</t>
  </si>
  <si>
    <t xml:space="preserve">  E. Intereses, Comisiones y Gastos de la Deuda (E = E1+E2)</t>
  </si>
  <si>
    <t>Pagado</t>
  </si>
  <si>
    <t>Aprobado</t>
  </si>
  <si>
    <t xml:space="preserve">  III. Balance Presupuestario sin Financiamiento  Neto y sin Remanentes del Ejercicio Anterior (III= II - C)</t>
  </si>
  <si>
    <t xml:space="preserve">  II. Balance Presupuestario sin Financiamiento Neto (II = I - A3)</t>
  </si>
  <si>
    <t xml:space="preserve">  I. Balance Presupuestario (I = A - B + C)</t>
  </si>
  <si>
    <t xml:space="preserve">    C2. Remanentes de Transferencias Federales Etiquetadas aplicados en el periodo</t>
  </si>
  <si>
    <t xml:space="preserve">    C1. Remanentes de Ingresos de Libre Disposición aplicados en el periodo</t>
  </si>
  <si>
    <t xml:space="preserve">  C. Remanentes del Ejercicio Anterior ( C = C1 + C2 )</t>
  </si>
  <si>
    <t xml:space="preserve">    B2. Gasto Etiquetado (sin incluir Amortización de la Deuda Pública)</t>
  </si>
  <si>
    <t xml:space="preserve">    B1. Gasto No Etiquetado (sin incluir Amortización de la Deuda Pública)</t>
  </si>
  <si>
    <t xml:space="preserve">  B. Egresos Presupuestarios1 (B = B1+B2)</t>
  </si>
  <si>
    <t xml:space="preserve">    A3. Financiamiento Neto</t>
  </si>
  <si>
    <t xml:space="preserve">    A2. Transferencias Federales Etiquetadas</t>
  </si>
  <si>
    <t xml:space="preserve">    A1. Ingresos de Libre Disposición</t>
  </si>
  <si>
    <t xml:space="preserve">  A. Ingresos Totales (A = A1+A2+A3)</t>
  </si>
  <si>
    <t>Del 01 de enero al 31 de marzo de 2026</t>
  </si>
  <si>
    <t>Balance Presupuestario - LDF</t>
  </si>
  <si>
    <t xml:space="preserve">3. Ingresos Derivados de Financiamientos(3 = 1 +2) </t>
  </si>
  <si>
    <t xml:space="preserve">2. Ingresos Derivados de Financiamientos con Fuente de Pago de Transferencias Federales Etiquetadas </t>
  </si>
  <si>
    <t xml:space="preserve">1. Ingresos Derivados de Financiamientos con Fuente de Pago de Ingresos de Libre Disposición </t>
  </si>
  <si>
    <t xml:space="preserve">Datos Informativos </t>
  </si>
  <si>
    <t xml:space="preserve">IV. Total de Ingresos (IV = I + II + III)  </t>
  </si>
  <si>
    <t xml:space="preserve">A. Ingresos Derivados de Financiamientos </t>
  </si>
  <si>
    <t xml:space="preserve">III. Ingresos Derivados de Financiamientos (III = A)  </t>
  </si>
  <si>
    <t xml:space="preserve">II. Total de Transferencias Federales Etiquetadas(II = A + B + C + D + E)  </t>
  </si>
  <si>
    <t xml:space="preserve">E. Otras Transferencias Federales Etiquetadas 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</si>
  <si>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</si>
  <si>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</si>
  <si>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</si>
  <si>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 xml:space="preserve">C. Fondos Distintos de Aportaciones (C=c1+c2) </t>
  </si>
  <si>
    <t>b4) Otros Convenios y Subsidios</t>
  </si>
  <si>
    <t>b3) Convenios de Reasignación</t>
  </si>
  <si>
    <t>b2) Convenios de Descentralización</t>
  </si>
  <si>
    <t>b1) Convenios de Protección Social en Salud</t>
  </si>
  <si>
    <t xml:space="preserve">B. Convenios (B=b1+b2+b3+b4) 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</si>
  <si>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</si>
  <si>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</si>
  <si>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</si>
  <si>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</si>
  <si>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</si>
  <si>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</si>
  <si>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</si>
  <si>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</si>
  <si>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 xml:space="preserve">A. Aportaciones (A=a1+a2+a3+a4+a5+a6+a7+a8) </t>
  </si>
  <si>
    <t>Transferencias Federales Etiquetadas</t>
  </si>
  <si>
    <t>Ingresos Excedentes de Ingresos de Libre Disposición</t>
  </si>
  <si>
    <t xml:space="preserve">I. Total de Ingresos de Libre Disposición (I=A+B+C+D+E+F+G+H+I+J+K+L)  </t>
  </si>
  <si>
    <t>l2) Otros Ingresos de Libre Disposición</t>
  </si>
  <si>
    <t>l1) Participaciones en Ingresos Locales</t>
  </si>
  <si>
    <t xml:space="preserve">L. Otros Ingresos de Libre Disposición (L=l1+l2) </t>
  </si>
  <si>
    <t>k1) Otros Convenios y Subsidios</t>
  </si>
  <si>
    <t xml:space="preserve">K. Convenios 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</si>
  <si>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</si>
  <si>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</si>
  <si>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</si>
  <si>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</si>
  <si>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</si>
  <si>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</si>
  <si>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 xml:space="preserve">I. Incentivos Derivados de la Colaboración Fiscal (I=i1+i2+i3+i4+i5) 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</si>
  <si>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</si>
  <si>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</si>
  <si>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</si>
  <si>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</si>
  <si>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</si>
  <si>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</si>
  <si>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</si>
  <si>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</si>
  <si>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</si>
  <si>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</si>
  <si>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>h1) Fondo General de Participaciones</t>
  </si>
  <si>
    <t xml:space="preserve">H. Participaciones (H=h1+h2+h3+h4+h5+h6+h7+h8+h9+h10+h11) </t>
  </si>
  <si>
    <t>G. Ingresos por Venta de Bienes y Prestación de Servicios</t>
  </si>
  <si>
    <t xml:space="preserve">F. Aprovechamientos </t>
  </si>
  <si>
    <t xml:space="preserve">E. Productos </t>
  </si>
  <si>
    <t xml:space="preserve">D. Derechos </t>
  </si>
  <si>
    <t xml:space="preserve">C. Contribuciones de Mejoras </t>
  </si>
  <si>
    <t xml:space="preserve">B. Cuotas y Aportaciones de Seguridad Social </t>
  </si>
  <si>
    <t xml:space="preserve">A. Impuestos </t>
  </si>
  <si>
    <t xml:space="preserve">Ingresos de Libre Disposición  </t>
  </si>
  <si>
    <t>Recaudado</t>
  </si>
  <si>
    <t>Modificado</t>
  </si>
  <si>
    <t>Ampliaciones/(Reducciones)</t>
  </si>
  <si>
    <t>Estimado (d)</t>
  </si>
  <si>
    <t>Diferencia (e)</t>
  </si>
  <si>
    <t>Ingreso</t>
  </si>
  <si>
    <t>Estado Analítico de Ingresos Detallado - LDF</t>
  </si>
  <si>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</si>
  <si>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</si>
  <si>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</si>
  <si>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</si>
  <si>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</si>
  <si>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</si>
  <si>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</si>
  <si>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</si>
  <si>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 xml:space="preserve">I. Deuda Pública (I=i1+i2+i3+i4+i5+i6+i7) </t>
  </si>
  <si>
    <t>h3) Convenios</t>
  </si>
  <si>
    <t>h2) Aportaciones</t>
  </si>
  <si>
    <t>h1) Participaciones</t>
  </si>
  <si>
    <t xml:space="preserve">H. Participaciones y Aportaciones (H=h1+h2+h3) </t>
  </si>
  <si>
    <t>g7) Provisiones para Contingencias y Otras Erogaciones Especiales</t>
  </si>
  <si>
    <t>g6) Otras Inversiones Financieras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</si>
  <si>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</si>
  <si>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</si>
  <si>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</si>
  <si>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</si>
  <si>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</si>
  <si>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 xml:space="preserve">G. Inversiones Financieras y Otras Provisiones (G=g1+g2+g3+g4+g5+g6+g7) </t>
  </si>
  <si>
    <t>f3) Proyectos Productivos y Acciones de Fomento</t>
  </si>
  <si>
    <t>f2) Obra Pública en Bienes Propios</t>
  </si>
  <si>
    <t>f1) Obra Pública en Bienes de Dominio Público</t>
  </si>
  <si>
    <t xml:space="preserve">F. Inversión Pública (F=f1+f2+f3) 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</si>
  <si>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</si>
  <si>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</si>
  <si>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</si>
  <si>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</si>
  <si>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</si>
  <si>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</si>
  <si>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</si>
  <si>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</si>
  <si>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</si>
  <si>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 xml:space="preserve">E. Bienes Muebles, Inmuebles e Intangibles (E=e1+e2+e3+e4+e5+e6+e7+e8+e9) 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</si>
  <si>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</si>
  <si>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</si>
  <si>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</si>
  <si>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</si>
  <si>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</si>
  <si>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</si>
  <si>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</si>
  <si>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</si>
  <si>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</si>
  <si>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 xml:space="preserve">D. Transferencias, Asignaciones, Subsidios y Otras Ayudas (D=d1+d2+d3+d4+d5+d6+d7+d8+d9) 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</si>
  <si>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</si>
  <si>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</si>
  <si>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</si>
  <si>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</si>
  <si>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</si>
  <si>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</si>
  <si>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</si>
  <si>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</si>
  <si>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</si>
  <si>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 xml:space="preserve">C. Servicios Generales (C=c1+c2+c3+c4+c5+c6+c7+c8+c9) 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</si>
  <si>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</si>
  <si>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</si>
  <si>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</si>
  <si>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</si>
  <si>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</si>
  <si>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</si>
  <si>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</si>
  <si>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</si>
  <si>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</si>
  <si>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 xml:space="preserve">B. Materiales y Suministros (B=b1+b2+b3+b4+b5+b6+b7+b8+b9) 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</si>
  <si>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</si>
  <si>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</si>
  <si>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</si>
  <si>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</si>
  <si>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</si>
  <si>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</si>
  <si>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</si>
  <si>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</si>
  <si>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</si>
  <si>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G. Inversiones Financieras y Otras Provisiones (G=g1+g2+g3+g4+g5+g6+g7)</t>
  </si>
  <si>
    <t>E. Bienes Muebles, Inmuebles e Intangibles (E=e1+e2+e3+e4+e5+e6+e7+e8+e9)</t>
  </si>
  <si>
    <t xml:space="preserve">A. Servicios Personales (A=a1+a2+a3+a4+a5+a6+a7) </t>
  </si>
  <si>
    <t>I. Gasto No Etiquetado (I=A+B+C+D+E+F+G+H+I)</t>
  </si>
  <si>
    <t>Subejercicio</t>
  </si>
  <si>
    <t>Egresos</t>
  </si>
  <si>
    <t>Del 01 de enero Al 31 de marzo de 2026</t>
  </si>
  <si>
    <t>Estado Analítico del Ejercicio del Presupuesto de Egresos Detallado - LDF Clasificación por Objeto del Gasto</t>
  </si>
  <si>
    <t>DIRECCIÓN DE EGRESOS</t>
  </si>
  <si>
    <t>SECRETARÍA DE TESORERÍA Y FINANZAS</t>
  </si>
  <si>
    <t>SECRETARIA DE GESTION DELEGACIONAL</t>
  </si>
  <si>
    <t>SECRETARIA DE SEGURIDAD PUBLICA MUNICIPAL</t>
  </si>
  <si>
    <t>SECRETARIA DE OBRAS PUBLICAS</t>
  </si>
  <si>
    <t>SECRETARIA DE SERVICIOS PUBLICOS MUNICIPALES</t>
  </si>
  <si>
    <t>SECRETARIA DE ADMINISTRACION</t>
  </si>
  <si>
    <t>II. Gasto Etiquetado (II=A+B+C+D+E+F+G+H)</t>
  </si>
  <si>
    <t>COORDINACION GENERAL DE COMUNICACION SOCIAL</t>
  </si>
  <si>
    <t>CONSEJERIA JURIDICA</t>
  </si>
  <si>
    <t>SECRETARIA DE CULTURA Y TRADICIONES</t>
  </si>
  <si>
    <t>SECRETARIA DE MOVILIDAD</t>
  </si>
  <si>
    <t>JEFATURA DE GABINETE</t>
  </si>
  <si>
    <t>SECRETARIA DE ATENCION CIUDADANA</t>
  </si>
  <si>
    <t>SECRETARIA DE LA MUJER</t>
  </si>
  <si>
    <t>SECRETARIA DE DESARROLLO URBANO Y MEDIO AMBIENTE</t>
  </si>
  <si>
    <t>SECRETARIA TECNICA DE PRESIDENCIA</t>
  </si>
  <si>
    <t>SISTEMA MUNICIPAL DIF</t>
  </si>
  <si>
    <t>SECRETARIA DE DESARROLLO ECONOMICO</t>
  </si>
  <si>
    <t>SECRETARIA DE DESARROLLO SOCIAL</t>
  </si>
  <si>
    <t>SECRETARIA DE GOBIERNO</t>
  </si>
  <si>
    <t>SECRETARIA DE TESORERIA Y FINANZAS</t>
  </si>
  <si>
    <t>SECRETARIA DEL AYUNTAMIENTO</t>
  </si>
  <si>
    <t>SECRETARIA PARTICULAR</t>
  </si>
  <si>
    <t>SECRETARIA DE CONTROL Y EVALUACION</t>
  </si>
  <si>
    <t>AYUNTAMIENTO</t>
  </si>
  <si>
    <t>I. Gasto No Etiquetado (I=A+B+C+D+E+F+G+H)</t>
  </si>
  <si>
    <t>Ampliaciones/Reducciones</t>
  </si>
  <si>
    <t>Estado Analítico del Ejercicio del Presupuesto de Egresos Detallado - LDF Clasificación Administrativa</t>
  </si>
  <si>
    <t xml:space="preserve">III. Total de Egresos (III = I + II) </t>
  </si>
  <si>
    <t>d4) Adeudos de Ejercicios Fiscales Anteriores</t>
  </si>
  <si>
    <t>d3) Saneamiento del Sistema Financiero</t>
  </si>
  <si>
    <t>d2) Transferencias, Participaciones y Aportaciones Entre Diferentes Niveles y Ordenes de Gobierno</t>
  </si>
  <si>
    <t>d1) Transacciones de la Deuda Publica / Costo Financiero de la Deuda</t>
  </si>
  <si>
    <t xml:space="preserve">D. Otras No Clasificadas en Funciones Anteriores (D=d1+d2+d3+d4) 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</si>
  <si>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</si>
  <si>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</si>
  <si>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</si>
  <si>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</si>
  <si>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</si>
  <si>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</si>
  <si>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</si>
  <si>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</si>
  <si>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</si>
  <si>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</si>
  <si>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</si>
  <si>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</si>
  <si>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</si>
  <si>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</si>
  <si>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</si>
  <si>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</si>
  <si>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</si>
  <si>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 xml:space="preserve">B. Desarrollo Social (B=b1+b2+b3+b4+b5+b6+b7) 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</si>
  <si>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</si>
  <si>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</si>
  <si>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</si>
  <si>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</si>
  <si>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</si>
  <si>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</si>
  <si>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</si>
  <si>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</si>
  <si>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 xml:space="preserve">A. Gobierno (A=a1+a2+a3+a4+a5+a6+a7+a8) </t>
  </si>
  <si>
    <t xml:space="preserve">II. Gasto Etiquetado (II=A+B+C+D) </t>
  </si>
  <si>
    <t xml:space="preserve">C. Desarrollo Económico (C=c1+c2+c3+c4+c5+c6+c7+c8+c9) </t>
  </si>
  <si>
    <t xml:space="preserve">I. Gasto No Etiquetado (I=A+B+C+D) </t>
  </si>
  <si>
    <t>Ampliación/Reducción</t>
  </si>
  <si>
    <t>Estado Analítico del Ejercicio del Presupuesto de Egresos Detallado - LDF Clasificación Funcional</t>
  </si>
  <si>
    <t xml:space="preserve">Bajo protesta de decir verdad declaramos que los estados financieros y sus notas, son razonablemente correctos y son responsabilidad del emisor </t>
  </si>
  <si>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</si>
  <si>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</si>
  <si>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</si>
  <si>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</si>
  <si>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 = e1 + 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</si>
  <si>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</si>
  <si>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</si>
  <si>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</si>
  <si>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</si>
  <si>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</si>
  <si>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</si>
  <si>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</si>
  <si>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</si>
  <si>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 xml:space="preserve">Devengado </t>
  </si>
  <si>
    <t xml:space="preserve">Modificado </t>
  </si>
  <si>
    <t xml:space="preserve">Ampliaciones/ (Reducciones) </t>
  </si>
  <si>
    <t xml:space="preserve">Del 1 de Enero al 31 de marzo de 2026 </t>
  </si>
  <si>
    <t>Clasificación de Servicios Personales por Categoría</t>
  </si>
  <si>
    <t>Estado Analítico del Ejercicio del Presupuesto de Egresos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</si>
</sst>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#,##0_ ;[Red]\-#,##0\ "/>
    <numFmt numFmtId="166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 Narrow"/>
      <family val="2"/>
    </font>
    <font>
      <sz val="8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entury Gothic"/>
      <family val="2"/>
      <charset val="134"/>
    </font>
    <font>
      <b/>
      <sz val="10"/>
      <color indexed="8"/>
      <name val="Century Gothic"/>
      <family val="2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1" applyNumberFormat="1" applyFont="1" applyBorder="1" applyAlignment="1">
      <alignment horizontal="right" vertical="center" wrapText="1"/>
    </xf>
    <xf numFmtId="164" fontId="5" fillId="0" borderId="2" xfId="1" applyNumberFormat="1" applyFont="1" applyBorder="1" applyAlignment="1">
      <alignment horizontal="right" vertical="center" wrapText="1"/>
    </xf>
    <xf numFmtId="164" fontId="0" fillId="0" borderId="1" xfId="1" applyNumberFormat="1" applyFont="1" applyBorder="1"/>
    <xf numFmtId="0" fontId="5" fillId="0" borderId="1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justify" vertical="center" wrapText="1"/>
    </xf>
    <xf numFmtId="165" fontId="3" fillId="0" borderId="9" xfId="0" applyNumberFormat="1" applyFont="1" applyBorder="1" applyAlignment="1">
      <alignment horizontal="justify" vertical="center" wrapText="1"/>
    </xf>
    <xf numFmtId="165" fontId="3" fillId="0" borderId="3" xfId="0" applyNumberFormat="1" applyFont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164" fontId="6" fillId="0" borderId="7" xfId="1" applyNumberFormat="1" applyFont="1" applyBorder="1" applyAlignment="1">
      <alignment horizontal="center"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9" fillId="6" borderId="0" xfId="0" applyFont="1" applyFill="1"/>
    <xf numFmtId="0" fontId="0" fillId="6" borderId="0" xfId="0" applyFill="1"/>
    <xf numFmtId="0" fontId="9" fillId="0" borderId="0" xfId="0" applyFont="1"/>
    <xf numFmtId="44" fontId="9" fillId="0" borderId="0" xfId="0" applyNumberFormat="1" applyFont="1"/>
    <xf numFmtId="44" fontId="0" fillId="0" borderId="0" xfId="0" applyNumberFormat="1"/>
    <xf numFmtId="44" fontId="0" fillId="6" borderId="0" xfId="0" applyNumberFormat="1" applyFill="1"/>
    <xf numFmtId="0" fontId="0" fillId="7" borderId="0" xfId="0" applyFill="1"/>
    <xf numFmtId="0" fontId="10" fillId="4" borderId="0" xfId="0" applyNumberFormat="1" applyFont="1" applyFill="1" applyBorder="1" applyAlignment="1" applyProtection="1">
      <alignment horizontal="center" wrapText="1"/>
    </xf>
    <xf numFmtId="0" fontId="11" fillId="5" borderId="0" xfId="0" applyNumberFormat="1" applyFont="1" applyFill="1" applyBorder="1" applyAlignment="1" applyProtection="1">
      <alignment horizontal="center" wrapText="1"/>
    </xf>
    <xf numFmtId="44" fontId="0" fillId="0" borderId="0" xfId="2" applyFont="1"/>
    <xf numFmtId="44" fontId="0" fillId="0" borderId="0" xfId="2" applyFont="1" applyFill="1" applyBorder="1" applyAlignment="1" applyProtection="1"/>
    <xf numFmtId="0" fontId="0" fillId="7" borderId="0" xfId="0" applyNumberFormat="1" applyFont="1" applyFill="1" applyBorder="1" applyAlignment="1" applyProtection="1"/>
    <xf numFmtId="0" fontId="11" fillId="5" borderId="0" xfId="0" applyNumberFormat="1" applyFont="1" applyFill="1" applyBorder="1" applyAlignment="1" applyProtection="1">
      <alignment horizontal="center" wrapText="1"/>
    </xf>
    <xf numFmtId="44" fontId="0" fillId="0" borderId="0" xfId="0" applyNumberFormat="1" applyFont="1" applyFill="1" applyBorder="1" applyAlignment="1" applyProtection="1"/>
    <xf numFmtId="0" fontId="0" fillId="0" borderId="0" xfId="0" applyNumberFormat="1"/>
    <xf numFmtId="0" fontId="0" fillId="0" borderId="0" xfId="0" applyNumberFormat="1" applyAlignment="1">
      <alignment horizontal="right"/>
    </xf>
    <xf numFmtId="0" fontId="9" fillId="0" borderId="0" xfId="0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NumberFormat="1" applyFont="1" applyFill="1" applyBorder="1" applyAlignment="1" applyProtection="1">
      <alignment vertical="center"/>
    </xf>
    <xf numFmtId="44" fontId="0" fillId="0" borderId="3" xfId="0" applyNumberFormat="1" applyFont="1" applyFill="1" applyBorder="1" applyAlignment="1" applyProtection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44" fontId="0" fillId="0" borderId="1" xfId="0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44" fontId="0" fillId="8" borderId="1" xfId="0" applyNumberFormat="1" applyFont="1" applyFill="1" applyBorder="1" applyAlignment="1" applyProtection="1">
      <alignment vertical="center"/>
    </xf>
    <xf numFmtId="44" fontId="0" fillId="0" borderId="4" xfId="0" applyNumberFormat="1" applyFont="1" applyFill="1" applyBorder="1" applyAlignment="1" applyProtection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1" fillId="5" borderId="4" xfId="0" applyNumberFormat="1" applyFont="1" applyFill="1" applyBorder="1" applyAlignment="1" applyProtection="1">
      <alignment horizontal="center" vertical="center" wrapText="1"/>
    </xf>
    <xf numFmtId="0" fontId="11" fillId="5" borderId="8" xfId="0" applyNumberFormat="1" applyFont="1" applyFill="1" applyBorder="1" applyAlignment="1" applyProtection="1">
      <alignment horizontal="center" vertical="center" wrapText="1"/>
    </xf>
    <xf numFmtId="0" fontId="11" fillId="5" borderId="6" xfId="0" applyNumberFormat="1" applyFont="1" applyFill="1" applyBorder="1" applyAlignment="1" applyProtection="1">
      <alignment horizontal="center" vertical="center" wrapText="1"/>
    </xf>
    <xf numFmtId="0" fontId="11" fillId="5" borderId="15" xfId="0" applyNumberFormat="1" applyFont="1" applyFill="1" applyBorder="1" applyAlignment="1" applyProtection="1">
      <alignment horizontal="center" vertical="center" wrapText="1"/>
    </xf>
    <xf numFmtId="44" fontId="0" fillId="0" borderId="11" xfId="0" applyNumberFormat="1" applyFont="1" applyFill="1" applyBorder="1" applyAlignment="1" applyProtection="1">
      <alignment vertical="center"/>
    </xf>
    <xf numFmtId="44" fontId="0" fillId="0" borderId="12" xfId="0" applyNumberFormat="1" applyFont="1" applyFill="1" applyBorder="1" applyAlignment="1" applyProtection="1">
      <alignment vertical="center"/>
    </xf>
    <xf numFmtId="44" fontId="0" fillId="0" borderId="14" xfId="0" applyNumberFormat="1" applyFont="1" applyFill="1" applyBorder="1" applyAlignment="1" applyProtection="1">
      <alignment vertical="center"/>
    </xf>
    <xf numFmtId="44" fontId="0" fillId="0" borderId="9" xfId="0" applyNumberFormat="1" applyFont="1" applyFill="1" applyBorder="1" applyAlignment="1" applyProtection="1">
      <alignment vertical="center"/>
    </xf>
    <xf numFmtId="0" fontId="0" fillId="0" borderId="9" xfId="0" applyBorder="1" applyAlignment="1">
      <alignment vertical="center"/>
    </xf>
    <xf numFmtId="44" fontId="0" fillId="0" borderId="2" xfId="0" applyNumberFormat="1" applyFont="1" applyFill="1" applyBorder="1" applyAlignment="1" applyProtection="1">
      <alignment vertical="center"/>
    </xf>
    <xf numFmtId="0" fontId="0" fillId="0" borderId="2" xfId="0" applyBorder="1" applyAlignment="1">
      <alignment vertical="center"/>
    </xf>
    <xf numFmtId="44" fontId="0" fillId="8" borderId="12" xfId="0" applyNumberFormat="1" applyFont="1" applyFill="1" applyBorder="1" applyAlignment="1" applyProtection="1">
      <alignment vertical="center"/>
    </xf>
    <xf numFmtId="44" fontId="0" fillId="0" borderId="5" xfId="0" applyNumberFormat="1" applyFont="1" applyFill="1" applyBorder="1" applyAlignment="1" applyProtection="1">
      <alignment vertical="center"/>
    </xf>
    <xf numFmtId="0" fontId="11" fillId="5" borderId="8" xfId="0" applyNumberFormat="1" applyFont="1" applyFill="1" applyBorder="1" applyAlignment="1" applyProtection="1">
      <alignment horizontal="center" vertical="center" wrapText="1"/>
    </xf>
    <xf numFmtId="0" fontId="11" fillId="5" borderId="6" xfId="0" applyNumberFormat="1" applyFont="1" applyFill="1" applyBorder="1" applyAlignment="1" applyProtection="1">
      <alignment horizontal="center" vertical="center" wrapText="1"/>
    </xf>
    <xf numFmtId="0" fontId="10" fillId="4" borderId="0" xfId="0" applyNumberFormat="1" applyFont="1" applyFill="1" applyBorder="1" applyAlignment="1" applyProtection="1">
      <alignment horizontal="center" vertical="center" wrapText="1"/>
    </xf>
    <xf numFmtId="0" fontId="10" fillId="4" borderId="0" xfId="0" applyNumberFormat="1" applyFont="1" applyFill="1" applyBorder="1" applyAlignment="1" applyProtection="1">
      <alignment horizontal="center" vertical="center" wrapText="1"/>
    </xf>
    <xf numFmtId="44" fontId="0" fillId="0" borderId="0" xfId="0" applyNumberFormat="1" applyFont="1" applyFill="1" applyBorder="1" applyAlignment="1" applyProtection="1"/>
    <xf numFmtId="0" fontId="14" fillId="0" borderId="0" xfId="0" applyFont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6" fontId="15" fillId="4" borderId="3" xfId="2" applyNumberFormat="1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>
      <alignment horizontal="left" vertical="center" wrapText="1"/>
    </xf>
    <xf numFmtId="166" fontId="15" fillId="4" borderId="2" xfId="2" applyNumberFormat="1" applyFont="1" applyFill="1" applyBorder="1" applyAlignment="1" applyProtection="1">
      <alignment horizontal="center" vertical="center" wrapText="1"/>
    </xf>
    <xf numFmtId="166" fontId="15" fillId="4" borderId="1" xfId="2" applyNumberFormat="1" applyFont="1" applyFill="1" applyBorder="1" applyAlignment="1" applyProtection="1">
      <alignment horizontal="center" vertical="center" wrapText="1"/>
    </xf>
    <xf numFmtId="166" fontId="15" fillId="4" borderId="12" xfId="2" applyNumberFormat="1" applyFont="1" applyFill="1" applyBorder="1" applyAlignment="1" applyProtection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166" fontId="15" fillId="4" borderId="4" xfId="2" applyNumberFormat="1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169993</xdr:colOff>
      <xdr:row>0</xdr:row>
      <xdr:rowOff>0</xdr:rowOff>
    </xdr:from>
    <xdr:to>
      <xdr:col>0</xdr:col>
      <xdr:colOff>1469393</xdr:colOff>
      <xdr:row>5</xdr:row>
      <xdr:rowOff>108555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9ABBEC-22D6-45A7-B9EE-B7CBC94AD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993" y="0"/>
          <a:ext cx="1299400" cy="1140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197225</xdr:colOff>
      <xdr:row>0</xdr:row>
      <xdr:rowOff>80681</xdr:rowOff>
    </xdr:from>
    <xdr:to>
      <xdr:col>0</xdr:col>
      <xdr:colOff>1033933</xdr:colOff>
      <xdr:row>5</xdr:row>
      <xdr:rowOff>132080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225" y="80681"/>
          <a:ext cx="836708" cy="1051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302631</xdr:colOff>
      <xdr:row>0</xdr:row>
      <xdr:rowOff>142876</xdr:rowOff>
    </xdr:from>
    <xdr:ext cx="1006580" cy="86465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631" y="142876"/>
          <a:ext cx="1006580" cy="86465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376517</xdr:colOff>
      <xdr:row>0</xdr:row>
      <xdr:rowOff>89646</xdr:rowOff>
    </xdr:from>
    <xdr:ext cx="1006580" cy="929401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17" y="89646"/>
          <a:ext cx="1006580" cy="92940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286870</xdr:colOff>
      <xdr:row>0</xdr:row>
      <xdr:rowOff>107577</xdr:rowOff>
    </xdr:from>
    <xdr:ext cx="1006580" cy="929401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870" y="107577"/>
          <a:ext cx="1006580" cy="92940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277906</xdr:colOff>
      <xdr:row>0</xdr:row>
      <xdr:rowOff>107576</xdr:rowOff>
    </xdr:from>
    <xdr:ext cx="1006580" cy="929401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906" y="107576"/>
          <a:ext cx="1006580" cy="92940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247183</xdr:colOff>
      <xdr:row>0</xdr:row>
      <xdr:rowOff>125942</xdr:rowOff>
    </xdr:from>
    <xdr:ext cx="1100544" cy="896408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608" y="125942"/>
          <a:ext cx="1100544" cy="8964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cqueline.solorio/Desktop/JACQUELINE%202021-2024/TARJETAS%20INFORMATIVAS/LDF/Formatos-Ley-Disciplina-Financier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Querétaro</v>
          </cell>
        </row>
        <row r="7">
          <cell r="C7" t="str">
            <v>ORGANISMO, Gobierno del Estado de Querétaro (a)</v>
          </cell>
        </row>
        <row r="14">
          <cell r="C14" t="str">
            <v>Al 31 de diciembre de 2016 y al 30 de marzo de 2017 (b)</v>
          </cell>
        </row>
        <row r="16">
          <cell r="C16" t="str">
            <v>Del 1 de enero al 30 de marzo de 2017 (b)</v>
          </cell>
        </row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view="pageBreakPreview" zoomScale="60" zoomScaleNormal="110" workbookViewId="0">
      <selection activeCell="A19" sqref="A19"/>
    </sheetView>
  </sheetViews>
  <sheetFormatPr baseColWidth="10" defaultColWidth="12.7109375" defaultRowHeight="15"/>
  <cols>
    <col min="1" max="1" width="112.5703125" bestFit="1" customWidth="1"/>
    <col min="2" max="3" width="31.7109375" customWidth="1"/>
    <col min="4" max="4" width="143.42578125" bestFit="1" customWidth="1"/>
    <col min="5" max="6" width="31.7109375" customWidth="1"/>
  </cols>
  <sheetData>
    <row r="1" spans="1:6" ht="15.75">
      <c r="A1" s="25" t="s">
        <v>31</v>
      </c>
      <c r="B1" s="25"/>
      <c r="C1" s="25"/>
      <c r="D1" s="25"/>
      <c r="E1" s="25"/>
      <c r="F1" s="25"/>
    </row>
    <row r="2" spans="1:6" ht="15.75">
      <c r="A2" s="25" t="s">
        <v>32</v>
      </c>
      <c r="B2" s="25"/>
      <c r="C2" s="25"/>
      <c r="D2" s="25"/>
      <c r="E2" s="25"/>
      <c r="F2" s="25"/>
    </row>
    <row r="3" spans="1:6" ht="15.75">
      <c r="A3" s="25" t="s">
        <v>33</v>
      </c>
      <c r="B3" s="25"/>
      <c r="C3" s="25"/>
      <c r="D3" s="25"/>
      <c r="E3" s="25"/>
      <c r="F3" s="25"/>
    </row>
    <row r="4" spans="1:6" ht="15.75">
      <c r="A4" s="25" t="s">
        <v>34</v>
      </c>
      <c r="B4" s="25"/>
      <c r="C4" s="25"/>
      <c r="D4" s="25"/>
      <c r="E4" s="25"/>
      <c r="F4" s="25"/>
    </row>
    <row r="5" spans="1:6" ht="15.75">
      <c r="A5" s="25" t="s">
        <v>35</v>
      </c>
      <c r="B5" s="25"/>
      <c r="C5" s="25"/>
      <c r="D5" s="25"/>
      <c r="E5" s="25"/>
      <c r="F5" s="25"/>
    </row>
    <row r="6" spans="1:6" ht="15.75">
      <c r="A6" s="25" t="s">
        <v>3</v>
      </c>
      <c r="B6" s="25"/>
      <c r="C6" s="25"/>
      <c r="D6" s="25"/>
      <c r="E6" s="25"/>
      <c r="F6" s="25"/>
    </row>
    <row r="7" spans="1:6">
      <c r="A7" s="26" t="s">
        <v>36</v>
      </c>
      <c r="B7" s="26" t="s">
        <v>37</v>
      </c>
      <c r="C7" s="26" t="s">
        <v>38</v>
      </c>
      <c r="D7" s="26" t="s">
        <v>39</v>
      </c>
      <c r="E7" s="26" t="s">
        <v>37</v>
      </c>
      <c r="F7" s="26" t="s">
        <v>38</v>
      </c>
    </row>
    <row r="8" spans="1:6">
      <c r="A8" s="27" t="s">
        <v>40</v>
      </c>
      <c r="B8" s="28" t="s">
        <v>41</v>
      </c>
      <c r="C8" s="28" t="s">
        <v>41</v>
      </c>
      <c r="D8" s="27" t="s">
        <v>42</v>
      </c>
      <c r="E8" s="27" t="s">
        <v>41</v>
      </c>
      <c r="F8" s="27" t="s">
        <v>41</v>
      </c>
    </row>
    <row r="9" spans="1:6">
      <c r="A9" s="29" t="s">
        <v>43</v>
      </c>
      <c r="B9" s="29" t="s">
        <v>41</v>
      </c>
      <c r="C9" s="29" t="s">
        <v>41</v>
      </c>
      <c r="D9" s="29" t="s">
        <v>44</v>
      </c>
      <c r="E9" s="29" t="s">
        <v>41</v>
      </c>
      <c r="F9" s="29" t="s">
        <v>41</v>
      </c>
    </row>
    <row r="10" spans="1:6">
      <c r="A10" s="29" t="s">
        <v>45</v>
      </c>
      <c r="B10" s="30">
        <v>574394905.778</v>
      </c>
      <c r="C10" s="30">
        <v>239094144.12799999</v>
      </c>
      <c r="D10" s="29" t="s">
        <v>46</v>
      </c>
      <c r="E10" s="30">
        <v>22200091.677249998</v>
      </c>
      <c r="F10" s="30">
        <v>65294026.377249993</v>
      </c>
    </row>
    <row r="11" spans="1:6">
      <c r="A11" t="s">
        <v>47</v>
      </c>
      <c r="B11" s="31">
        <v>112000</v>
      </c>
      <c r="C11" s="31">
        <v>151000</v>
      </c>
      <c r="D11" t="s">
        <v>48</v>
      </c>
      <c r="E11" s="31">
        <v>10097</v>
      </c>
      <c r="F11" s="31">
        <v>0</v>
      </c>
    </row>
    <row r="12" spans="1:6">
      <c r="A12" t="s">
        <v>49</v>
      </c>
      <c r="B12" s="31">
        <v>574263532.028</v>
      </c>
      <c r="C12" s="31">
        <v>238924040.65799999</v>
      </c>
      <c r="D12" t="s">
        <v>50</v>
      </c>
      <c r="E12" s="31">
        <v>12148393.109999999</v>
      </c>
      <c r="F12" s="31">
        <v>42082041.43</v>
      </c>
    </row>
    <row r="13" spans="1:6">
      <c r="A13" t="s">
        <v>51</v>
      </c>
      <c r="B13" s="31">
        <v>0</v>
      </c>
      <c r="C13" s="31">
        <v>0</v>
      </c>
      <c r="D13" t="s">
        <v>52</v>
      </c>
      <c r="E13" s="31"/>
      <c r="F13" s="31">
        <v>0</v>
      </c>
    </row>
    <row r="14" spans="1:6">
      <c r="A14" t="s">
        <v>53</v>
      </c>
      <c r="B14" s="31">
        <v>19373.75</v>
      </c>
      <c r="C14" s="31">
        <v>19103.47</v>
      </c>
      <c r="D14" t="s">
        <v>54</v>
      </c>
      <c r="E14" s="31"/>
      <c r="F14" s="31">
        <v>0</v>
      </c>
    </row>
    <row r="15" spans="1:6">
      <c r="A15" t="s">
        <v>55</v>
      </c>
      <c r="B15" s="31"/>
      <c r="C15" s="31">
        <v>0</v>
      </c>
      <c r="D15" t="s">
        <v>56</v>
      </c>
      <c r="E15" s="31">
        <v>124000</v>
      </c>
      <c r="F15" s="31">
        <v>208000</v>
      </c>
    </row>
    <row r="16" spans="1:6">
      <c r="A16" t="s">
        <v>57</v>
      </c>
      <c r="B16" s="31"/>
      <c r="C16" s="31">
        <v>0</v>
      </c>
      <c r="D16" t="s">
        <v>58</v>
      </c>
      <c r="E16" s="31"/>
      <c r="F16" s="31">
        <v>0</v>
      </c>
    </row>
    <row r="17" spans="1:6">
      <c r="A17" t="s">
        <v>59</v>
      </c>
      <c r="B17" s="31"/>
      <c r="C17" s="31">
        <v>0</v>
      </c>
      <c r="D17" t="s">
        <v>60</v>
      </c>
      <c r="E17" s="31">
        <v>9026945.49725</v>
      </c>
      <c r="F17" s="31">
        <v>19945283.047249999</v>
      </c>
    </row>
    <row r="18" spans="1:6">
      <c r="A18" s="29" t="s">
        <v>61</v>
      </c>
      <c r="B18" s="30">
        <v>6583541.7700000005</v>
      </c>
      <c r="C18" s="30">
        <v>2376245.0300000003</v>
      </c>
      <c r="D18" t="s">
        <v>62</v>
      </c>
      <c r="E18" s="31">
        <v>4404</v>
      </c>
      <c r="F18" s="31"/>
    </row>
    <row r="19" spans="1:6">
      <c r="A19" t="s">
        <v>63</v>
      </c>
      <c r="B19" s="31"/>
      <c r="C19" s="31">
        <v>0</v>
      </c>
      <c r="D19" t="s">
        <v>64</v>
      </c>
      <c r="E19" s="31">
        <v>886252.07</v>
      </c>
      <c r="F19" s="31">
        <v>3058701.9</v>
      </c>
    </row>
    <row r="20" spans="1:6">
      <c r="A20" t="s">
        <v>65</v>
      </c>
      <c r="B20" s="31"/>
      <c r="C20" s="31">
        <v>0</v>
      </c>
      <c r="D20" s="29" t="s">
        <v>66</v>
      </c>
      <c r="E20" s="30">
        <v>0</v>
      </c>
      <c r="F20" s="30">
        <v>0</v>
      </c>
    </row>
    <row r="21" spans="1:6">
      <c r="A21" t="s">
        <v>67</v>
      </c>
      <c r="B21" s="31">
        <v>6523541.6900000004</v>
      </c>
      <c r="C21" s="31">
        <v>2366244.9500000002</v>
      </c>
      <c r="D21" t="s">
        <v>68</v>
      </c>
      <c r="E21" s="31"/>
      <c r="F21" s="31">
        <v>0</v>
      </c>
    </row>
    <row r="22" spans="1:6">
      <c r="A22" t="s">
        <v>69</v>
      </c>
      <c r="B22" s="31"/>
      <c r="C22" s="31">
        <v>0</v>
      </c>
      <c r="D22" t="s">
        <v>70</v>
      </c>
      <c r="E22" s="31"/>
      <c r="F22" s="31">
        <v>0</v>
      </c>
    </row>
    <row r="23" spans="1:6">
      <c r="A23" t="s">
        <v>71</v>
      </c>
      <c r="B23" s="31">
        <v>60000.08</v>
      </c>
      <c r="C23" s="31">
        <v>10000.08</v>
      </c>
      <c r="D23" t="s">
        <v>72</v>
      </c>
      <c r="E23" s="31"/>
      <c r="F23" s="31">
        <v>0</v>
      </c>
    </row>
    <row r="24" spans="1:6">
      <c r="A24" t="s">
        <v>73</v>
      </c>
      <c r="B24" s="31"/>
      <c r="C24" s="31">
        <v>0</v>
      </c>
      <c r="D24" t="s">
        <v>74</v>
      </c>
      <c r="E24" s="31"/>
      <c r="F24" s="31">
        <v>0</v>
      </c>
    </row>
    <row r="25" spans="1:6">
      <c r="A25" t="s">
        <v>75</v>
      </c>
      <c r="B25" s="31"/>
      <c r="C25" s="31">
        <v>0</v>
      </c>
      <c r="D25" t="s">
        <v>76</v>
      </c>
      <c r="E25" s="31"/>
      <c r="F25" s="31">
        <v>0</v>
      </c>
    </row>
    <row r="26" spans="1:6">
      <c r="A26" s="29" t="s">
        <v>77</v>
      </c>
      <c r="B26" s="30">
        <v>13151462.856476801</v>
      </c>
      <c r="C26" s="30">
        <v>13711565.0564768</v>
      </c>
      <c r="D26" t="s">
        <v>78</v>
      </c>
      <c r="E26" s="31"/>
      <c r="F26" s="31">
        <v>0</v>
      </c>
    </row>
    <row r="27" spans="1:6">
      <c r="A27" t="s">
        <v>79</v>
      </c>
      <c r="B27" s="31"/>
      <c r="C27" s="31">
        <v>0</v>
      </c>
      <c r="D27" t="s">
        <v>80</v>
      </c>
      <c r="E27" s="31"/>
      <c r="F27" s="31">
        <v>0</v>
      </c>
    </row>
    <row r="28" spans="1:6">
      <c r="A28" t="s">
        <v>81</v>
      </c>
      <c r="B28" s="31"/>
      <c r="C28" s="31">
        <v>0</v>
      </c>
      <c r="D28" s="29" t="s">
        <v>82</v>
      </c>
      <c r="E28" s="30">
        <v>0</v>
      </c>
      <c r="F28" s="30">
        <v>0</v>
      </c>
    </row>
    <row r="29" spans="1:6">
      <c r="A29" t="s">
        <v>83</v>
      </c>
      <c r="B29" s="31"/>
      <c r="C29" s="31">
        <v>0</v>
      </c>
      <c r="D29" t="s">
        <v>84</v>
      </c>
      <c r="E29" s="31"/>
      <c r="F29" s="31">
        <v>0</v>
      </c>
    </row>
    <row r="30" spans="1:6">
      <c r="A30" t="s">
        <v>85</v>
      </c>
      <c r="B30" s="31">
        <v>10061700.2064768</v>
      </c>
      <c r="C30" s="31">
        <v>10621802.406476799</v>
      </c>
      <c r="D30" t="s">
        <v>86</v>
      </c>
      <c r="E30" s="31"/>
      <c r="F30" s="31">
        <v>0</v>
      </c>
    </row>
    <row r="31" spans="1:6">
      <c r="A31" t="s">
        <v>87</v>
      </c>
      <c r="B31" s="31">
        <v>3089762.65</v>
      </c>
      <c r="C31" s="31">
        <v>3089762.65</v>
      </c>
      <c r="D31" t="s">
        <v>88</v>
      </c>
      <c r="E31" s="31"/>
      <c r="F31" s="31">
        <v>0</v>
      </c>
    </row>
    <row r="32" spans="1:6">
      <c r="A32" s="29" t="s">
        <v>89</v>
      </c>
      <c r="B32" s="30"/>
      <c r="C32" s="30">
        <v>0</v>
      </c>
      <c r="D32" s="29" t="s">
        <v>90</v>
      </c>
      <c r="E32" s="30">
        <v>0</v>
      </c>
      <c r="F32" s="30">
        <v>0</v>
      </c>
    </row>
    <row r="33" spans="1:6">
      <c r="A33" t="s">
        <v>91</v>
      </c>
      <c r="B33" s="31"/>
      <c r="C33" s="31">
        <v>0</v>
      </c>
      <c r="D33" t="s">
        <v>92</v>
      </c>
      <c r="E33" s="31"/>
      <c r="F33" s="31">
        <v>0</v>
      </c>
    </row>
    <row r="34" spans="1:6">
      <c r="A34" t="s">
        <v>93</v>
      </c>
      <c r="B34" s="31"/>
      <c r="C34" s="31">
        <v>0</v>
      </c>
      <c r="D34" t="s">
        <v>94</v>
      </c>
      <c r="E34" s="31"/>
      <c r="F34" s="31">
        <v>0</v>
      </c>
    </row>
    <row r="35" spans="1:6">
      <c r="A35" t="s">
        <v>95</v>
      </c>
      <c r="B35" s="31"/>
      <c r="C35" s="31">
        <v>0</v>
      </c>
      <c r="D35" t="s">
        <v>96</v>
      </c>
      <c r="E35" s="31"/>
      <c r="F35" s="31">
        <v>0</v>
      </c>
    </row>
    <row r="36" spans="1:6">
      <c r="A36" t="s">
        <v>97</v>
      </c>
      <c r="B36" s="31"/>
      <c r="C36" s="31">
        <v>0</v>
      </c>
      <c r="D36" t="s">
        <v>98</v>
      </c>
      <c r="E36" s="31"/>
      <c r="F36" s="31">
        <v>0</v>
      </c>
    </row>
    <row r="37" spans="1:6">
      <c r="A37" t="s">
        <v>99</v>
      </c>
      <c r="B37" s="31"/>
      <c r="C37" s="31">
        <v>0</v>
      </c>
      <c r="D37" t="s">
        <v>100</v>
      </c>
      <c r="E37" s="31"/>
      <c r="F37" s="31">
        <v>0</v>
      </c>
    </row>
    <row r="38" spans="1:6">
      <c r="A38" t="s">
        <v>101</v>
      </c>
      <c r="B38" s="31"/>
      <c r="C38" s="31">
        <v>0</v>
      </c>
      <c r="D38" t="s">
        <v>102</v>
      </c>
      <c r="E38" s="31"/>
      <c r="F38" s="31">
        <v>0</v>
      </c>
    </row>
    <row r="39" spans="1:6">
      <c r="A39" s="29" t="s">
        <v>103</v>
      </c>
      <c r="B39" s="30">
        <v>0</v>
      </c>
      <c r="C39" s="30">
        <v>0</v>
      </c>
      <c r="D39" s="29" t="s">
        <v>104</v>
      </c>
      <c r="E39" s="30">
        <v>44487619.681999996</v>
      </c>
      <c r="F39" s="30">
        <v>11235490.912</v>
      </c>
    </row>
    <row r="40" spans="1:6">
      <c r="A40" t="s">
        <v>105</v>
      </c>
      <c r="B40" s="31"/>
      <c r="C40" s="31">
        <v>0</v>
      </c>
      <c r="D40" t="s">
        <v>106</v>
      </c>
      <c r="E40" s="31">
        <v>259816.4</v>
      </c>
      <c r="F40" s="31">
        <v>153226.4</v>
      </c>
    </row>
    <row r="41" spans="1:6">
      <c r="A41" t="s">
        <v>107</v>
      </c>
      <c r="B41" s="31"/>
      <c r="C41" s="31">
        <v>0</v>
      </c>
      <c r="D41" t="s">
        <v>108</v>
      </c>
      <c r="E41" s="31"/>
      <c r="F41" s="31">
        <v>0</v>
      </c>
    </row>
    <row r="42" spans="1:6">
      <c r="A42" s="29" t="s">
        <v>109</v>
      </c>
      <c r="B42" s="30">
        <v>1900008</v>
      </c>
      <c r="C42" s="30">
        <v>1900008</v>
      </c>
      <c r="D42" t="s">
        <v>110</v>
      </c>
      <c r="E42" s="31">
        <v>44227803.281999998</v>
      </c>
      <c r="F42" s="31">
        <v>11082264.512</v>
      </c>
    </row>
    <row r="43" spans="1:6">
      <c r="A43" t="s">
        <v>111</v>
      </c>
      <c r="B43" s="31"/>
      <c r="C43" s="31">
        <v>0</v>
      </c>
      <c r="D43" s="29" t="s">
        <v>112</v>
      </c>
      <c r="E43" s="30">
        <v>1766039.75</v>
      </c>
      <c r="F43" s="30">
        <v>1271989.45</v>
      </c>
    </row>
    <row r="44" spans="1:6">
      <c r="A44" t="s">
        <v>113</v>
      </c>
      <c r="B44" s="31"/>
      <c r="C44" s="31">
        <v>0</v>
      </c>
      <c r="D44" t="s">
        <v>114</v>
      </c>
      <c r="E44" s="31">
        <v>1766039.75</v>
      </c>
      <c r="F44" s="31">
        <v>1271989.45</v>
      </c>
    </row>
    <row r="45" spans="1:6">
      <c r="A45" t="s">
        <v>115</v>
      </c>
      <c r="B45" s="31">
        <v>1900008</v>
      </c>
      <c r="C45" s="31">
        <v>1900008</v>
      </c>
      <c r="D45" t="s">
        <v>116</v>
      </c>
      <c r="E45" s="31"/>
      <c r="F45" s="31">
        <v>0</v>
      </c>
    </row>
    <row r="46" spans="1:6">
      <c r="A46" t="s">
        <v>117</v>
      </c>
      <c r="B46" s="31"/>
      <c r="C46" s="31">
        <v>0</v>
      </c>
      <c r="D46" t="s">
        <v>118</v>
      </c>
      <c r="E46" s="31"/>
      <c r="F46" s="31">
        <v>0</v>
      </c>
    </row>
    <row r="47" spans="1:6">
      <c r="A47" s="29" t="s">
        <v>119</v>
      </c>
      <c r="B47" s="30">
        <v>596029918.40447676</v>
      </c>
      <c r="C47" s="30">
        <v>257081962.21447679</v>
      </c>
      <c r="D47" s="29" t="s">
        <v>120</v>
      </c>
      <c r="E47" s="30">
        <v>68453751.109249994</v>
      </c>
      <c r="F47" s="30">
        <v>77801506.739249989</v>
      </c>
    </row>
    <row r="48" spans="1:6">
      <c r="A48" s="29" t="s">
        <v>121</v>
      </c>
      <c r="B48" s="29"/>
      <c r="C48" s="29" t="s">
        <v>41</v>
      </c>
      <c r="D48" t="s">
        <v>122</v>
      </c>
      <c r="F48" t="s">
        <v>41</v>
      </c>
    </row>
    <row r="49" spans="1:6">
      <c r="A49" t="s">
        <v>123</v>
      </c>
      <c r="B49" s="31">
        <v>38233167.079999998</v>
      </c>
      <c r="C49" s="31">
        <v>38233167.079999998</v>
      </c>
      <c r="D49" t="s">
        <v>124</v>
      </c>
      <c r="E49" s="31"/>
      <c r="F49" s="31">
        <v>0</v>
      </c>
    </row>
    <row r="50" spans="1:6">
      <c r="A50" t="s">
        <v>125</v>
      </c>
      <c r="B50" s="31">
        <v>2656214.89</v>
      </c>
      <c r="C50" s="31">
        <v>2656214.89</v>
      </c>
      <c r="D50" t="s">
        <v>126</v>
      </c>
      <c r="E50" s="31"/>
      <c r="F50" s="31">
        <v>0</v>
      </c>
    </row>
    <row r="51" spans="1:6">
      <c r="A51" t="s">
        <v>127</v>
      </c>
      <c r="B51" s="31">
        <v>3315547845.54</v>
      </c>
      <c r="C51" s="31">
        <v>3311714901.5700002</v>
      </c>
      <c r="D51" t="s">
        <v>128</v>
      </c>
      <c r="E51" s="31"/>
      <c r="F51" s="31">
        <v>0</v>
      </c>
    </row>
    <row r="52" spans="1:6">
      <c r="A52" t="s">
        <v>129</v>
      </c>
      <c r="B52" s="31">
        <v>466719130.52970397</v>
      </c>
      <c r="C52" s="31">
        <v>463017503.60010397</v>
      </c>
      <c r="D52" t="s">
        <v>130</v>
      </c>
      <c r="E52" s="31"/>
      <c r="F52" s="31">
        <v>0</v>
      </c>
    </row>
    <row r="53" spans="1:6">
      <c r="A53" t="s">
        <v>131</v>
      </c>
      <c r="B53" s="31">
        <v>87865216.299999997</v>
      </c>
      <c r="C53" s="31">
        <v>89167200.299999997</v>
      </c>
      <c r="D53" t="s">
        <v>132</v>
      </c>
      <c r="E53" s="31"/>
      <c r="F53" s="31">
        <v>0</v>
      </c>
    </row>
    <row r="54" spans="1:6">
      <c r="A54" t="s">
        <v>133</v>
      </c>
      <c r="B54" s="31">
        <v>-452613334.86522901</v>
      </c>
      <c r="C54" s="31">
        <v>-441450304.61611199</v>
      </c>
      <c r="D54" t="s">
        <v>134</v>
      </c>
      <c r="E54" s="31"/>
      <c r="F54" s="31">
        <v>0</v>
      </c>
    </row>
    <row r="55" spans="1:6">
      <c r="A55" t="s">
        <v>135</v>
      </c>
      <c r="B55" s="31"/>
      <c r="C55" s="31">
        <v>0</v>
      </c>
      <c r="D55" s="29" t="s">
        <v>136</v>
      </c>
      <c r="E55" s="30">
        <v>0</v>
      </c>
      <c r="F55" s="30">
        <v>0</v>
      </c>
    </row>
    <row r="56" spans="1:6">
      <c r="A56" t="s">
        <v>137</v>
      </c>
      <c r="B56" s="31"/>
      <c r="C56" s="31">
        <v>0</v>
      </c>
      <c r="D56" s="29" t="s">
        <v>138</v>
      </c>
      <c r="E56" s="30">
        <v>68453751.109249994</v>
      </c>
      <c r="F56" s="30">
        <v>77801506.739249989</v>
      </c>
    </row>
    <row r="57" spans="1:6">
      <c r="A57" t="s">
        <v>139</v>
      </c>
      <c r="B57" s="31">
        <v>13154521.604696</v>
      </c>
      <c r="C57" s="31">
        <v>13154521.604696</v>
      </c>
      <c r="D57" s="29" t="s">
        <v>140</v>
      </c>
      <c r="E57" s="29"/>
      <c r="F57" s="29" t="s">
        <v>41</v>
      </c>
    </row>
    <row r="58" spans="1:6">
      <c r="A58" s="29" t="s">
        <v>141</v>
      </c>
      <c r="B58" s="30">
        <v>3471562761.0791707</v>
      </c>
      <c r="C58" s="30">
        <v>3476493204.4286876</v>
      </c>
      <c r="D58" s="29" t="s">
        <v>142</v>
      </c>
      <c r="E58" s="30">
        <v>1782172600.6100001</v>
      </c>
      <c r="F58" s="30">
        <v>1780002026.4100001</v>
      </c>
    </row>
    <row r="59" spans="1:6">
      <c r="A59" s="29" t="s">
        <v>143</v>
      </c>
      <c r="B59" s="30">
        <v>4067592679.4836473</v>
      </c>
      <c r="C59" s="30">
        <v>3733575166.6431642</v>
      </c>
      <c r="D59" t="s">
        <v>144</v>
      </c>
      <c r="E59" s="31">
        <v>2432632.38</v>
      </c>
      <c r="F59" s="31">
        <v>2432632.38</v>
      </c>
    </row>
    <row r="60" spans="1:6">
      <c r="D60" t="s">
        <v>145</v>
      </c>
      <c r="E60" s="31">
        <v>1772136768.23</v>
      </c>
      <c r="F60" s="31">
        <v>1769966194.03</v>
      </c>
    </row>
    <row r="61" spans="1:6">
      <c r="D61" t="s">
        <v>146</v>
      </c>
      <c r="E61" s="31">
        <v>7603200</v>
      </c>
      <c r="F61" s="31">
        <v>7603200</v>
      </c>
    </row>
    <row r="62" spans="1:6">
      <c r="D62" s="29" t="s">
        <v>147</v>
      </c>
      <c r="E62" s="30">
        <v>2216966327.757164</v>
      </c>
      <c r="F62" s="30">
        <v>1875771633.4866834</v>
      </c>
    </row>
    <row r="63" spans="1:6">
      <c r="D63" t="s">
        <v>148</v>
      </c>
      <c r="E63" s="32">
        <v>341380863.33088398</v>
      </c>
      <c r="F63" s="31">
        <v>-154854955.35966682</v>
      </c>
    </row>
    <row r="64" spans="1:6">
      <c r="D64" t="s">
        <v>149</v>
      </c>
      <c r="E64" s="31">
        <v>1697839129.5562799</v>
      </c>
      <c r="F64" s="31">
        <v>1852880253.9763501</v>
      </c>
    </row>
    <row r="65" spans="1:6">
      <c r="D65" t="s">
        <v>150</v>
      </c>
      <c r="E65" s="31">
        <v>177746334.87</v>
      </c>
      <c r="F65" s="31">
        <v>177746334.87</v>
      </c>
    </row>
    <row r="66" spans="1:6">
      <c r="D66" t="s">
        <v>151</v>
      </c>
      <c r="E66" s="31"/>
      <c r="F66" s="31">
        <v>0</v>
      </c>
    </row>
    <row r="67" spans="1:6">
      <c r="D67" t="s">
        <v>152</v>
      </c>
      <c r="E67" s="31"/>
      <c r="F67" s="31">
        <v>0</v>
      </c>
    </row>
    <row r="68" spans="1:6">
      <c r="D68" s="29" t="s">
        <v>153</v>
      </c>
      <c r="E68" s="30">
        <v>0</v>
      </c>
      <c r="F68" s="30">
        <v>0</v>
      </c>
    </row>
    <row r="69" spans="1:6">
      <c r="D69" t="s">
        <v>154</v>
      </c>
      <c r="E69" s="31"/>
      <c r="F69" s="31">
        <v>0</v>
      </c>
    </row>
    <row r="70" spans="1:6">
      <c r="D70" t="s">
        <v>155</v>
      </c>
      <c r="E70" s="31"/>
      <c r="F70" s="31">
        <v>0</v>
      </c>
    </row>
    <row r="71" spans="1:6">
      <c r="D71" s="29" t="s">
        <v>156</v>
      </c>
      <c r="E71" s="30">
        <v>3999138928.3671641</v>
      </c>
      <c r="F71" s="30">
        <v>3655773659.8966837</v>
      </c>
    </row>
    <row r="72" spans="1:6">
      <c r="D72" s="29" t="s">
        <v>157</v>
      </c>
      <c r="E72" s="30">
        <v>4067592679.4764142</v>
      </c>
      <c r="F72" s="30">
        <v>3733575166.6359339</v>
      </c>
    </row>
    <row r="76" spans="1:6" ht="4.1500000000000004" customHeight="1">
      <c r="A76" s="33"/>
      <c r="B76" s="33"/>
      <c r="C76" s="33"/>
      <c r="D76" s="33"/>
      <c r="E76" s="33"/>
      <c r="F76" s="33"/>
    </row>
  </sheetData>
  <mergeCells count="7">
    <mergeCell ref="A76:F76"/>
    <mergeCell ref="A1:F1"/>
    <mergeCell ref="A2:F2"/>
    <mergeCell ref="A3:F3"/>
    <mergeCell ref="A4:F4"/>
    <mergeCell ref="A5:F5"/>
    <mergeCell ref="A6:F6"/>
  </mergeCells>
  <pageMargins left="0.69930555555555596" right="0.69930555555555596" top="0.75" bottom="0.75" header="0.3" footer="0.3"/>
  <pageSetup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3"/>
  <sheetViews>
    <sheetView showGridLines="0" view="pageBreakPreview" zoomScale="85" zoomScaleNormal="85" zoomScaleSheetLayoutView="85" workbookViewId="0">
      <selection activeCell="C44" sqref="C44"/>
    </sheetView>
  </sheetViews>
  <sheetFormatPr baseColWidth="10" defaultColWidth="11.140625" defaultRowHeight="15"/>
  <cols>
    <col min="1" max="1" width="55.5703125" customWidth="1"/>
    <col min="2" max="8" width="22.28515625" customWidth="1"/>
  </cols>
  <sheetData>
    <row r="1" spans="1:8" ht="15.75">
      <c r="A1" s="34" t="s">
        <v>31</v>
      </c>
      <c r="B1" s="34"/>
      <c r="C1" s="34"/>
      <c r="D1" s="34"/>
      <c r="E1" s="34"/>
      <c r="F1" s="34"/>
      <c r="G1" s="34"/>
      <c r="H1" s="34"/>
    </row>
    <row r="2" spans="1:8" ht="15.75">
      <c r="A2" s="34" t="s">
        <v>32</v>
      </c>
      <c r="B2" s="34"/>
      <c r="C2" s="34"/>
      <c r="D2" s="34"/>
      <c r="E2" s="34"/>
      <c r="F2" s="34"/>
      <c r="G2" s="34"/>
      <c r="H2" s="34"/>
    </row>
    <row r="3" spans="1:8" ht="15.75">
      <c r="A3" s="34" t="s">
        <v>33</v>
      </c>
      <c r="B3" s="34"/>
      <c r="C3" s="34"/>
      <c r="D3" s="34"/>
      <c r="E3" s="34"/>
      <c r="F3" s="34"/>
      <c r="G3" s="34"/>
      <c r="H3" s="34"/>
    </row>
    <row r="4" spans="1:8" ht="15.75">
      <c r="A4" s="34" t="s">
        <v>158</v>
      </c>
      <c r="B4" s="34"/>
      <c r="C4" s="34"/>
      <c r="D4" s="34"/>
      <c r="E4" s="34"/>
      <c r="F4" s="34"/>
      <c r="G4" s="34"/>
      <c r="H4" s="34"/>
    </row>
    <row r="5" spans="1:8" ht="15.75">
      <c r="A5" s="34" t="s">
        <v>159</v>
      </c>
      <c r="B5" s="34"/>
      <c r="C5" s="34"/>
      <c r="D5" s="34"/>
      <c r="E5" s="34"/>
      <c r="F5" s="34"/>
      <c r="G5" s="34"/>
      <c r="H5" s="34"/>
    </row>
    <row r="6" spans="1:8" ht="15.75">
      <c r="A6" s="34" t="s">
        <v>3</v>
      </c>
      <c r="B6" s="34"/>
      <c r="C6" s="34"/>
      <c r="D6" s="34"/>
      <c r="E6" s="34"/>
      <c r="F6" s="34"/>
      <c r="G6" s="34"/>
      <c r="H6" s="34"/>
    </row>
    <row r="7" spans="1:8" ht="51.75">
      <c r="A7" s="35" t="s">
        <v>160</v>
      </c>
      <c r="B7" s="35" t="s">
        <v>161</v>
      </c>
      <c r="C7" s="35" t="s">
        <v>162</v>
      </c>
      <c r="D7" s="35" t="s">
        <v>163</v>
      </c>
      <c r="E7" s="35" t="s">
        <v>164</v>
      </c>
      <c r="F7" s="35" t="s">
        <v>165</v>
      </c>
      <c r="G7" s="35" t="s">
        <v>166</v>
      </c>
      <c r="H7" s="35" t="s">
        <v>167</v>
      </c>
    </row>
    <row r="8" spans="1:8">
      <c r="A8" t="s">
        <v>168</v>
      </c>
      <c r="B8" s="36">
        <f>B9+B13</f>
        <v>0</v>
      </c>
      <c r="C8" s="37">
        <v>0</v>
      </c>
      <c r="D8" s="37">
        <v>0</v>
      </c>
      <c r="E8" s="37">
        <v>0</v>
      </c>
      <c r="F8" s="36">
        <v>0</v>
      </c>
      <c r="G8" s="36">
        <v>0</v>
      </c>
      <c r="H8" s="37">
        <v>0</v>
      </c>
    </row>
    <row r="9" spans="1:8">
      <c r="A9" t="s">
        <v>169</v>
      </c>
      <c r="B9" s="36">
        <f>B10+B11+B12</f>
        <v>0</v>
      </c>
      <c r="C9" s="37">
        <v>0</v>
      </c>
      <c r="D9" s="37">
        <v>0</v>
      </c>
      <c r="E9" s="37">
        <v>0</v>
      </c>
      <c r="F9" s="36">
        <v>0</v>
      </c>
      <c r="G9" s="36">
        <v>0</v>
      </c>
      <c r="H9" s="37">
        <v>0</v>
      </c>
    </row>
    <row r="10" spans="1:8">
      <c r="A10" t="s">
        <v>170</v>
      </c>
      <c r="B10" s="36">
        <v>0</v>
      </c>
      <c r="C10" s="37">
        <v>0</v>
      </c>
      <c r="D10" s="37">
        <v>0</v>
      </c>
      <c r="E10" s="37">
        <v>0</v>
      </c>
      <c r="F10" s="36">
        <v>0</v>
      </c>
      <c r="G10" s="36">
        <v>0</v>
      </c>
      <c r="H10" s="37">
        <v>0</v>
      </c>
    </row>
    <row r="11" spans="1:8">
      <c r="A11" t="s">
        <v>171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</row>
    <row r="12" spans="1:8">
      <c r="A12" t="s">
        <v>172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</row>
    <row r="13" spans="1:8">
      <c r="A13" t="s">
        <v>173</v>
      </c>
      <c r="B13" s="36">
        <f>B14+B15+B16</f>
        <v>0</v>
      </c>
      <c r="C13" s="37">
        <v>0</v>
      </c>
      <c r="D13" s="37">
        <v>0</v>
      </c>
      <c r="E13" s="37">
        <v>0</v>
      </c>
      <c r="F13" s="36">
        <v>0</v>
      </c>
      <c r="G13" s="37">
        <v>0</v>
      </c>
      <c r="H13" s="37">
        <v>0</v>
      </c>
    </row>
    <row r="14" spans="1:8">
      <c r="A14" t="s">
        <v>174</v>
      </c>
      <c r="B14" s="36">
        <v>0</v>
      </c>
      <c r="C14" s="37">
        <v>0</v>
      </c>
      <c r="D14" s="37">
        <v>0</v>
      </c>
      <c r="E14" s="37">
        <v>0</v>
      </c>
      <c r="F14" s="36">
        <v>0</v>
      </c>
      <c r="G14" s="37">
        <v>0</v>
      </c>
      <c r="H14" s="37">
        <v>0</v>
      </c>
    </row>
    <row r="15" spans="1:8">
      <c r="A15" t="s">
        <v>175</v>
      </c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</row>
    <row r="16" spans="1:8">
      <c r="A16" t="s">
        <v>176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</row>
    <row r="17" spans="1:8">
      <c r="A17" t="s">
        <v>177</v>
      </c>
      <c r="B17" s="36">
        <v>77801506.739999995</v>
      </c>
      <c r="C17" s="37"/>
      <c r="D17" s="36">
        <v>0</v>
      </c>
      <c r="E17" s="37">
        <v>0</v>
      </c>
      <c r="F17" s="36">
        <v>68453751.109999999</v>
      </c>
      <c r="G17" s="37">
        <v>0</v>
      </c>
      <c r="H17" s="37">
        <v>0</v>
      </c>
    </row>
    <row r="18" spans="1:8">
      <c r="A18" t="s">
        <v>178</v>
      </c>
      <c r="B18" s="36">
        <f>B8+B17</f>
        <v>77801506.739999995</v>
      </c>
      <c r="C18" s="37">
        <v>0</v>
      </c>
      <c r="D18" s="37">
        <v>0</v>
      </c>
      <c r="E18" s="37">
        <v>0</v>
      </c>
      <c r="F18" s="36">
        <f>F8+F17</f>
        <v>68453751.109999999</v>
      </c>
      <c r="G18" s="36"/>
      <c r="H18" s="37">
        <v>0</v>
      </c>
    </row>
    <row r="19" spans="1:8">
      <c r="A19" t="s">
        <v>179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</row>
    <row r="20" spans="1:8">
      <c r="A20" t="s">
        <v>180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</row>
    <row r="21" spans="1:8">
      <c r="A21" t="s">
        <v>181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</row>
    <row r="22" spans="1:8">
      <c r="A22" t="s">
        <v>182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</row>
    <row r="23" spans="1:8">
      <c r="A23" t="s">
        <v>183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</row>
    <row r="24" spans="1:8">
      <c r="A24" t="s">
        <v>184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</row>
    <row r="25" spans="1:8">
      <c r="A25" t="s">
        <v>185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</row>
    <row r="26" spans="1:8">
      <c r="A26" t="s">
        <v>186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</row>
    <row r="28" spans="1:8" ht="4.1500000000000004" customHeight="1">
      <c r="A28" s="38"/>
      <c r="B28" s="38"/>
      <c r="C28" s="38"/>
      <c r="D28" s="38"/>
      <c r="E28" s="38"/>
      <c r="F28" s="38"/>
      <c r="G28" s="38"/>
      <c r="H28" s="38"/>
    </row>
    <row r="31" spans="1:8">
      <c r="A31" s="35" t="s">
        <v>187</v>
      </c>
      <c r="B31" s="39" t="s">
        <v>188</v>
      </c>
      <c r="C31" s="39"/>
      <c r="D31" s="35" t="s">
        <v>189</v>
      </c>
      <c r="E31" s="35" t="s">
        <v>190</v>
      </c>
      <c r="F31" s="39" t="s">
        <v>191</v>
      </c>
      <c r="G31" s="39"/>
      <c r="H31" s="35" t="s">
        <v>192</v>
      </c>
    </row>
    <row r="32" spans="1:8">
      <c r="A32" t="s">
        <v>193</v>
      </c>
      <c r="B32" s="40">
        <v>0</v>
      </c>
      <c r="C32" s="40"/>
      <c r="D32" s="41">
        <v>0</v>
      </c>
      <c r="E32" s="41">
        <v>0</v>
      </c>
      <c r="F32" s="40">
        <v>0</v>
      </c>
      <c r="G32" s="40"/>
      <c r="H32" s="41">
        <v>0</v>
      </c>
    </row>
    <row r="33" spans="1:8">
      <c r="A33" t="s">
        <v>194</v>
      </c>
      <c r="B33" s="40">
        <v>0</v>
      </c>
      <c r="C33" s="40"/>
      <c r="D33" s="41">
        <v>0</v>
      </c>
      <c r="E33" s="42">
        <v>0</v>
      </c>
      <c r="F33" s="40">
        <v>0</v>
      </c>
      <c r="G33" s="40"/>
      <c r="H33" s="41">
        <v>0</v>
      </c>
    </row>
    <row r="34" spans="1:8">
      <c r="A34" t="s">
        <v>195</v>
      </c>
      <c r="B34" s="40">
        <v>0</v>
      </c>
      <c r="C34" s="40"/>
      <c r="D34" s="41">
        <v>0</v>
      </c>
      <c r="E34" s="41">
        <v>0</v>
      </c>
      <c r="F34" s="40">
        <v>0</v>
      </c>
      <c r="G34" s="40"/>
      <c r="H34" s="41">
        <v>0</v>
      </c>
    </row>
    <row r="35" spans="1:8">
      <c r="A35" t="s">
        <v>196</v>
      </c>
      <c r="B35" s="40">
        <v>0</v>
      </c>
      <c r="C35" s="40"/>
      <c r="D35" s="41">
        <v>0</v>
      </c>
      <c r="E35" s="41">
        <v>0</v>
      </c>
      <c r="F35" s="40">
        <v>0</v>
      </c>
      <c r="G35" s="40"/>
      <c r="H35" s="41">
        <v>0</v>
      </c>
    </row>
    <row r="37" spans="1:8" ht="4.1500000000000004" customHeight="1">
      <c r="A37" s="38"/>
      <c r="B37" s="38"/>
      <c r="C37" s="38"/>
      <c r="D37" s="38"/>
      <c r="E37" s="38"/>
      <c r="F37" s="38"/>
      <c r="G37" s="38"/>
      <c r="H37" s="38"/>
    </row>
    <row r="40" spans="1:8">
      <c r="B40" s="43" t="s">
        <v>197</v>
      </c>
      <c r="C40" s="43" t="s">
        <v>198</v>
      </c>
      <c r="D40" s="44" t="s">
        <v>199</v>
      </c>
      <c r="E40" s="43" t="s">
        <v>200</v>
      </c>
    </row>
    <row r="41" spans="1:8" ht="15" customHeight="1"/>
    <row r="42" spans="1:8" ht="15" customHeight="1"/>
    <row r="43" spans="1:8" ht="15" customHeight="1"/>
  </sheetData>
  <mergeCells count="18">
    <mergeCell ref="B34:C34"/>
    <mergeCell ref="F34:G34"/>
    <mergeCell ref="B35:C35"/>
    <mergeCell ref="F35:G35"/>
    <mergeCell ref="A37:H37"/>
    <mergeCell ref="A28:H28"/>
    <mergeCell ref="B31:C31"/>
    <mergeCell ref="F31:G31"/>
    <mergeCell ref="B32:C32"/>
    <mergeCell ref="F32:G32"/>
    <mergeCell ref="B33:C33"/>
    <mergeCell ref="F33:G33"/>
    <mergeCell ref="A1:H1"/>
    <mergeCell ref="A2:H2"/>
    <mergeCell ref="A3:H3"/>
    <mergeCell ref="A4:H4"/>
    <mergeCell ref="A5:H5"/>
    <mergeCell ref="A6:H6"/>
  </mergeCells>
  <pageMargins left="0.51181102362204722" right="0.23622047244094491" top="0.74803149606299213" bottom="0.74803149606299213" header="0.31496062992125984" footer="0.31496062992125984"/>
  <pageSetup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1"/>
  <sheetViews>
    <sheetView workbookViewId="0">
      <selection activeCell="B5" sqref="B5:L5"/>
    </sheetView>
  </sheetViews>
  <sheetFormatPr baseColWidth="10" defaultRowHeight="15"/>
  <cols>
    <col min="1" max="1" width="1.5703125" customWidth="1"/>
    <col min="2" max="2" width="41.7109375" customWidth="1"/>
    <col min="3" max="7" width="14.5703125" customWidth="1"/>
    <col min="8" max="8" width="17.5703125" customWidth="1"/>
    <col min="9" max="9" width="21.42578125" customWidth="1"/>
    <col min="10" max="10" width="18" customWidth="1"/>
    <col min="11" max="11" width="18.85546875" customWidth="1"/>
    <col min="12" max="12" width="18.140625" customWidth="1"/>
  </cols>
  <sheetData>
    <row r="2" spans="2:12"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2">
      <c r="B3" s="19" t="s">
        <v>1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2:12">
      <c r="B4" s="19" t="s">
        <v>2</v>
      </c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2:12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2:12" ht="63.75">
      <c r="B6" s="1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</row>
    <row r="7" spans="2:12" ht="15.75" thickBot="1"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</row>
    <row r="8" spans="2:12">
      <c r="B8" s="4"/>
      <c r="C8" s="5"/>
      <c r="D8" s="5"/>
      <c r="E8" s="5"/>
      <c r="F8" s="5"/>
      <c r="G8" s="5"/>
      <c r="H8" s="5"/>
      <c r="I8" s="5"/>
      <c r="J8" s="6"/>
      <c r="K8" s="5"/>
      <c r="L8" s="5"/>
    </row>
    <row r="9" spans="2:12" ht="25.5">
      <c r="B9" s="7" t="s">
        <v>26</v>
      </c>
      <c r="C9" s="8">
        <f>SUM(C10:C13)</f>
        <v>0</v>
      </c>
      <c r="D9" s="8">
        <f t="shared" ref="D9:L9" si="0">SUM(D10:D13)</f>
        <v>0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9">
        <f t="shared" si="0"/>
        <v>0</v>
      </c>
      <c r="K9" s="8">
        <f t="shared" si="0"/>
        <v>0</v>
      </c>
      <c r="L9" s="8">
        <f t="shared" si="0"/>
        <v>0</v>
      </c>
    </row>
    <row r="10" spans="2:12" ht="15.75" thickBot="1">
      <c r="B10" s="10"/>
      <c r="C10" s="11"/>
      <c r="D10" s="11"/>
      <c r="E10" s="11"/>
      <c r="F10" s="9"/>
      <c r="G10" s="12"/>
      <c r="H10" s="12"/>
      <c r="I10" s="12">
        <v>0</v>
      </c>
      <c r="J10" s="13"/>
      <c r="K10" s="13"/>
      <c r="L10" s="12"/>
    </row>
    <row r="11" spans="2:12" ht="24" thickBot="1">
      <c r="B11" s="10"/>
      <c r="C11" s="11"/>
      <c r="D11" s="11"/>
      <c r="E11" s="20" t="s">
        <v>27</v>
      </c>
      <c r="F11" s="21"/>
      <c r="G11" s="21"/>
      <c r="H11" s="21"/>
      <c r="I11" s="22"/>
      <c r="J11" s="13"/>
      <c r="K11" s="13"/>
      <c r="L11" s="12"/>
    </row>
    <row r="12" spans="2:12">
      <c r="B12" s="14"/>
      <c r="C12" s="12"/>
      <c r="D12" s="12"/>
      <c r="E12" s="12"/>
      <c r="F12" s="12"/>
      <c r="G12" s="12"/>
      <c r="H12" s="12"/>
      <c r="I12" s="12"/>
      <c r="J12" s="11"/>
      <c r="K12" s="12"/>
      <c r="L12" s="12"/>
    </row>
    <row r="13" spans="2:12">
      <c r="B13" s="14"/>
      <c r="C13" s="12"/>
      <c r="D13" s="12"/>
      <c r="E13" s="12"/>
      <c r="F13" s="12"/>
      <c r="G13" s="12"/>
      <c r="H13" s="12"/>
      <c r="I13" s="12"/>
      <c r="J13" s="11"/>
      <c r="K13" s="12"/>
      <c r="L13" s="12"/>
    </row>
    <row r="14" spans="2:12">
      <c r="B14" s="10"/>
      <c r="C14" s="12"/>
      <c r="D14" s="12"/>
      <c r="E14" s="12"/>
      <c r="F14" s="12"/>
      <c r="G14" s="12"/>
      <c r="H14" s="12"/>
      <c r="I14" s="12"/>
      <c r="J14" s="11"/>
      <c r="K14" s="12"/>
      <c r="L14" s="12"/>
    </row>
    <row r="15" spans="2:12">
      <c r="B15" s="7" t="s">
        <v>28</v>
      </c>
      <c r="C15" s="8">
        <f>SUM(C16:C17)</f>
        <v>0</v>
      </c>
      <c r="D15" s="8">
        <f>SUM(D16:D16)</f>
        <v>0</v>
      </c>
      <c r="E15" s="8">
        <f>SUM(E16:E16)</f>
        <v>0</v>
      </c>
      <c r="F15" s="8">
        <f t="shared" ref="F15:L15" si="1">SUM(F16:F17)</f>
        <v>0</v>
      </c>
      <c r="G15" s="8">
        <f t="shared" si="1"/>
        <v>0</v>
      </c>
      <c r="H15" s="8">
        <f t="shared" si="1"/>
        <v>0</v>
      </c>
      <c r="I15" s="8">
        <f t="shared" si="1"/>
        <v>0</v>
      </c>
      <c r="J15" s="9">
        <f t="shared" si="1"/>
        <v>0</v>
      </c>
      <c r="K15" s="8">
        <f t="shared" si="1"/>
        <v>0</v>
      </c>
      <c r="L15" s="8">
        <f t="shared" si="1"/>
        <v>0</v>
      </c>
    </row>
    <row r="16" spans="2:12">
      <c r="B16" s="10"/>
      <c r="C16" s="11"/>
      <c r="D16" s="11"/>
      <c r="E16" s="11"/>
      <c r="F16" s="9"/>
      <c r="G16" s="12"/>
      <c r="H16" s="12"/>
      <c r="I16" s="12"/>
      <c r="J16" s="11"/>
      <c r="K16" s="12"/>
      <c r="L16" s="12"/>
    </row>
    <row r="17" spans="2:12">
      <c r="B17" s="10"/>
      <c r="C17" s="11"/>
      <c r="D17" s="11"/>
      <c r="E17" s="11"/>
      <c r="F17" s="9"/>
      <c r="G17" s="12"/>
      <c r="H17" s="12"/>
      <c r="I17" s="12"/>
      <c r="J17" s="11"/>
      <c r="K17" s="12"/>
      <c r="L17" s="12"/>
    </row>
    <row r="18" spans="2:12">
      <c r="B18" s="14"/>
      <c r="C18" s="12"/>
      <c r="D18" s="12"/>
      <c r="E18" s="12"/>
      <c r="F18" s="12"/>
      <c r="G18" s="12"/>
      <c r="H18" s="12"/>
      <c r="I18" s="12"/>
      <c r="J18" s="11"/>
      <c r="K18" s="12"/>
      <c r="L18" s="12"/>
    </row>
    <row r="19" spans="2:12" ht="25.5">
      <c r="B19" s="7" t="s">
        <v>29</v>
      </c>
      <c r="C19" s="8">
        <f>C9+C15</f>
        <v>0</v>
      </c>
      <c r="D19" s="8">
        <f t="shared" ref="D19:L19" si="2">D9+D15</f>
        <v>0</v>
      </c>
      <c r="E19" s="8">
        <f t="shared" si="2"/>
        <v>0</v>
      </c>
      <c r="F19" s="8">
        <f t="shared" si="2"/>
        <v>0</v>
      </c>
      <c r="G19" s="8">
        <f t="shared" si="2"/>
        <v>0</v>
      </c>
      <c r="H19" s="8">
        <f t="shared" si="2"/>
        <v>0</v>
      </c>
      <c r="I19" s="8">
        <f t="shared" si="2"/>
        <v>0</v>
      </c>
      <c r="J19" s="9">
        <f t="shared" si="2"/>
        <v>0</v>
      </c>
      <c r="K19" s="8">
        <f t="shared" si="2"/>
        <v>0</v>
      </c>
      <c r="L19" s="8">
        <f t="shared" si="2"/>
        <v>0</v>
      </c>
    </row>
    <row r="20" spans="2:12" ht="15.75" thickBot="1">
      <c r="B20" s="15"/>
      <c r="C20" s="16"/>
      <c r="D20" s="16"/>
      <c r="E20" s="16"/>
      <c r="F20" s="16"/>
      <c r="G20" s="16"/>
      <c r="H20" s="16"/>
      <c r="I20" s="16"/>
      <c r="J20" s="17"/>
      <c r="K20" s="16"/>
      <c r="L20" s="16"/>
    </row>
    <row r="21" spans="2:12" ht="16.5">
      <c r="B21" s="23" t="s">
        <v>30</v>
      </c>
      <c r="C21" s="23"/>
      <c r="D21" s="23"/>
      <c r="E21" s="23"/>
      <c r="F21" s="23"/>
      <c r="G21" s="23"/>
      <c r="H21" s="23"/>
      <c r="I21" s="24"/>
      <c r="J21" s="24"/>
      <c r="K21" s="24"/>
      <c r="L21" s="24"/>
    </row>
  </sheetData>
  <mergeCells count="7">
    <mergeCell ref="B21:H21"/>
    <mergeCell ref="I21:L21"/>
    <mergeCell ref="B2:L2"/>
    <mergeCell ref="B3:L3"/>
    <mergeCell ref="B4:L4"/>
    <mergeCell ref="B5:L5"/>
    <mergeCell ref="E11:I11"/>
  </mergeCell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55"/>
  <sheetViews>
    <sheetView showGridLines="0" zoomScale="90" zoomScaleNormal="90" workbookViewId="0">
      <selection activeCell="B2" sqref="B2:F2"/>
    </sheetView>
  </sheetViews>
  <sheetFormatPr baseColWidth="10" defaultColWidth="11.42578125" defaultRowHeight="15"/>
  <cols>
    <col min="1" max="1" width="10.7109375" style="45" customWidth="1"/>
    <col min="2" max="2" width="76.140625" style="45" customWidth="1"/>
    <col min="3" max="6" width="24.7109375" style="45" customWidth="1"/>
    <col min="7" max="16384" width="11.42578125" style="45"/>
  </cols>
  <sheetData>
    <row r="1" spans="2:6" ht="20.100000000000001" customHeight="1"/>
    <row r="2" spans="2:6" ht="20.100000000000001" customHeight="1">
      <c r="B2" s="73" t="s">
        <v>31</v>
      </c>
      <c r="C2" s="73"/>
      <c r="D2" s="73"/>
      <c r="E2" s="73"/>
      <c r="F2" s="73"/>
    </row>
    <row r="3" spans="2:6" ht="20.100000000000001" customHeight="1">
      <c r="B3" s="73" t="s">
        <v>244</v>
      </c>
      <c r="C3" s="73"/>
      <c r="D3" s="73"/>
      <c r="E3" s="73"/>
      <c r="F3" s="73"/>
    </row>
    <row r="4" spans="2:6" ht="20.100000000000001" customHeight="1">
      <c r="B4" s="73" t="s">
        <v>243</v>
      </c>
      <c r="C4" s="73"/>
      <c r="D4" s="73"/>
      <c r="E4" s="73"/>
      <c r="F4" s="73"/>
    </row>
    <row r="5" spans="2:6" ht="20.100000000000001" customHeight="1">
      <c r="B5" s="73" t="s">
        <v>3</v>
      </c>
      <c r="C5" s="73"/>
      <c r="D5" s="73"/>
      <c r="E5" s="73"/>
      <c r="F5" s="73"/>
    </row>
    <row r="6" spans="2:6" ht="3.95" customHeight="1">
      <c r="B6" s="46"/>
      <c r="C6" s="46"/>
      <c r="D6" s="46"/>
      <c r="E6" s="46"/>
      <c r="F6" s="46"/>
    </row>
    <row r="7" spans="2:6" ht="5.0999999999999996" customHeight="1" thickBot="1">
      <c r="B7" s="72"/>
      <c r="C7" s="72"/>
      <c r="D7" s="72"/>
      <c r="E7" s="72"/>
      <c r="F7" s="72"/>
    </row>
    <row r="8" spans="2:6" ht="20.100000000000001" customHeight="1" thickBot="1">
      <c r="B8" s="59" t="s">
        <v>36</v>
      </c>
      <c r="C8" s="58"/>
      <c r="D8" s="71" t="s">
        <v>212</v>
      </c>
      <c r="E8" s="60" t="s">
        <v>211</v>
      </c>
      <c r="F8" s="70" t="s">
        <v>210</v>
      </c>
    </row>
    <row r="9" spans="2:6" ht="20.100000000000001" customHeight="1">
      <c r="B9" s="52" t="s">
        <v>242</v>
      </c>
      <c r="C9" s="67"/>
      <c r="D9" s="63">
        <f>D10+D11+D12</f>
        <v>1892451791</v>
      </c>
      <c r="E9" s="54">
        <f>E10+E11+E12</f>
        <v>810226707.64999998</v>
      </c>
      <c r="F9" s="69">
        <f>F10+F11+F12</f>
        <v>810226707.64999998</v>
      </c>
    </row>
    <row r="10" spans="2:6" ht="20.100000000000001" customHeight="1">
      <c r="B10" s="52" t="s">
        <v>241</v>
      </c>
      <c r="C10" s="67"/>
      <c r="D10" s="62">
        <v>1631944604</v>
      </c>
      <c r="E10" s="50">
        <v>744742080.86000001</v>
      </c>
      <c r="F10" s="50">
        <v>744742080.86000001</v>
      </c>
    </row>
    <row r="11" spans="2:6" ht="20.100000000000001" customHeight="1">
      <c r="B11" s="52" t="s">
        <v>240</v>
      </c>
      <c r="C11" s="67"/>
      <c r="D11" s="62">
        <v>260507187</v>
      </c>
      <c r="E11" s="50">
        <v>65484626.789999999</v>
      </c>
      <c r="F11" s="50">
        <v>65484626.789999999</v>
      </c>
    </row>
    <row r="12" spans="2:6" ht="20.100000000000001" customHeight="1">
      <c r="B12" s="52" t="s">
        <v>239</v>
      </c>
      <c r="C12" s="67"/>
      <c r="D12" s="62">
        <f>D34</f>
        <v>0</v>
      </c>
      <c r="E12" s="50">
        <f>E34</f>
        <v>0</v>
      </c>
      <c r="F12" s="66">
        <f>F34</f>
        <v>0</v>
      </c>
    </row>
    <row r="13" spans="2:6" ht="20.100000000000001" customHeight="1">
      <c r="B13" s="52" t="s">
        <v>238</v>
      </c>
      <c r="C13" s="67"/>
      <c r="D13" s="62">
        <f>D14+D15</f>
        <v>1892451791</v>
      </c>
      <c r="E13" s="50">
        <f>E14+E15</f>
        <v>413520642.47000021</v>
      </c>
      <c r="F13" s="66">
        <f>F14+F15</f>
        <v>368852253.33000022</v>
      </c>
    </row>
    <row r="14" spans="2:6" ht="20.100000000000001" customHeight="1">
      <c r="B14" s="52" t="s">
        <v>237</v>
      </c>
      <c r="C14" s="67"/>
      <c r="D14" s="62">
        <v>1631944604</v>
      </c>
      <c r="E14" s="50">
        <v>354889783.27000022</v>
      </c>
      <c r="F14" s="66">
        <v>321282099.75000024</v>
      </c>
    </row>
    <row r="15" spans="2:6" ht="20.100000000000001" customHeight="1">
      <c r="B15" s="52" t="s">
        <v>236</v>
      </c>
      <c r="C15" s="67"/>
      <c r="D15" s="62">
        <v>260507187</v>
      </c>
      <c r="E15" s="50">
        <v>58630859.200000003</v>
      </c>
      <c r="F15" s="50">
        <v>47570153.579999998</v>
      </c>
    </row>
    <row r="16" spans="2:6" ht="20.100000000000001" customHeight="1">
      <c r="B16" s="52" t="s">
        <v>235</v>
      </c>
      <c r="C16" s="67"/>
      <c r="D16" s="62">
        <f>D17+D18</f>
        <v>0</v>
      </c>
      <c r="E16" s="50">
        <f>E17+E18</f>
        <v>47666938.080000013</v>
      </c>
      <c r="F16" s="66">
        <f>F17+F18</f>
        <v>47646993.080000013</v>
      </c>
    </row>
    <row r="17" spans="2:6" ht="20.100000000000001" customHeight="1">
      <c r="B17" s="52" t="s">
        <v>234</v>
      </c>
      <c r="C17" s="67"/>
      <c r="D17" s="68"/>
      <c r="E17" s="50">
        <v>47666937.260000013</v>
      </c>
      <c r="F17" s="66">
        <v>47646992.260000013</v>
      </c>
    </row>
    <row r="18" spans="2:6" ht="20.100000000000001" customHeight="1">
      <c r="B18" s="52" t="s">
        <v>233</v>
      </c>
      <c r="C18" s="67"/>
      <c r="D18" s="68"/>
      <c r="E18" s="50">
        <v>0.82</v>
      </c>
      <c r="F18" s="66">
        <v>0.82</v>
      </c>
    </row>
    <row r="19" spans="2:6" ht="20.100000000000001" customHeight="1">
      <c r="B19" s="52" t="s">
        <v>232</v>
      </c>
      <c r="C19" s="67"/>
      <c r="D19" s="62">
        <f>D9-D13+D16</f>
        <v>0</v>
      </c>
      <c r="E19" s="50">
        <f>E9-E13+E16</f>
        <v>444373003.25999975</v>
      </c>
      <c r="F19" s="66">
        <f>F9-F13+F16</f>
        <v>489021447.39999974</v>
      </c>
    </row>
    <row r="20" spans="2:6" ht="20.100000000000001" customHeight="1">
      <c r="B20" s="52" t="s">
        <v>231</v>
      </c>
      <c r="C20" s="67"/>
      <c r="D20" s="62">
        <f>D19-D12</f>
        <v>0</v>
      </c>
      <c r="E20" s="50">
        <f>E19-E12</f>
        <v>444373003.25999975</v>
      </c>
      <c r="F20" s="66">
        <f>F19-F12</f>
        <v>489021447.39999974</v>
      </c>
    </row>
    <row r="21" spans="2:6" ht="20.100000000000001" customHeight="1" thickBot="1">
      <c r="B21" s="49" t="s">
        <v>230</v>
      </c>
      <c r="C21" s="65"/>
      <c r="D21" s="61">
        <f>D20-D16</f>
        <v>0</v>
      </c>
      <c r="E21" s="47">
        <f>E20-E16</f>
        <v>396706065.17999971</v>
      </c>
      <c r="F21" s="64">
        <f>F20-F16</f>
        <v>441374454.31999969</v>
      </c>
    </row>
    <row r="22" spans="2:6" ht="20.100000000000001" customHeight="1" thickBot="1">
      <c r="B22" s="59" t="s">
        <v>36</v>
      </c>
      <c r="C22" s="58"/>
      <c r="D22" s="60" t="s">
        <v>229</v>
      </c>
      <c r="E22" s="57" t="s">
        <v>211</v>
      </c>
      <c r="F22" s="60" t="s">
        <v>228</v>
      </c>
    </row>
    <row r="23" spans="2:6" ht="20.100000000000001" customHeight="1">
      <c r="B23" s="56" t="s">
        <v>227</v>
      </c>
      <c r="C23" s="55"/>
      <c r="D23" s="63">
        <f>D24+D25</f>
        <v>0</v>
      </c>
      <c r="E23" s="63">
        <v>0</v>
      </c>
      <c r="F23" s="54">
        <v>0</v>
      </c>
    </row>
    <row r="24" spans="2:6" ht="20.100000000000001" customHeight="1">
      <c r="B24" s="52" t="s">
        <v>226</v>
      </c>
      <c r="C24" s="51"/>
      <c r="D24" s="62">
        <v>0</v>
      </c>
      <c r="E24" s="50">
        <v>0</v>
      </c>
      <c r="F24" s="50">
        <v>0</v>
      </c>
    </row>
    <row r="25" spans="2:6" ht="20.100000000000001" customHeight="1">
      <c r="B25" s="52" t="s">
        <v>225</v>
      </c>
      <c r="C25" s="51"/>
      <c r="D25" s="62">
        <v>0</v>
      </c>
      <c r="E25" s="50">
        <v>0</v>
      </c>
      <c r="F25" s="50">
        <v>0</v>
      </c>
    </row>
    <row r="26" spans="2:6" ht="20.100000000000001" customHeight="1" thickBot="1">
      <c r="B26" s="49" t="s">
        <v>224</v>
      </c>
      <c r="C26" s="48"/>
      <c r="D26" s="61">
        <f>D21+D23</f>
        <v>0</v>
      </c>
      <c r="E26" s="61">
        <f>E21+E23</f>
        <v>396706065.17999971</v>
      </c>
      <c r="F26" s="47">
        <f>F21+F23</f>
        <v>441374454.31999969</v>
      </c>
    </row>
    <row r="27" spans="2:6" ht="20.100000000000001" customHeight="1" thickBot="1">
      <c r="B27" s="59" t="s">
        <v>36</v>
      </c>
      <c r="C27" s="58"/>
      <c r="D27" s="60" t="s">
        <v>212</v>
      </c>
      <c r="E27" s="60" t="s">
        <v>211</v>
      </c>
      <c r="F27" s="60" t="s">
        <v>210</v>
      </c>
    </row>
    <row r="28" spans="2:6" ht="20.100000000000001" customHeight="1">
      <c r="B28" s="56" t="s">
        <v>223</v>
      </c>
      <c r="C28" s="55"/>
      <c r="D28" s="54">
        <f>D29+D30</f>
        <v>0</v>
      </c>
      <c r="E28" s="54">
        <f>E29+E30</f>
        <v>0</v>
      </c>
      <c r="F28" s="54">
        <f>F29+F30</f>
        <v>0</v>
      </c>
    </row>
    <row r="29" spans="2:6" ht="20.100000000000001" customHeight="1">
      <c r="B29" s="52" t="s">
        <v>218</v>
      </c>
      <c r="C29" s="51"/>
      <c r="D29" s="50">
        <v>0</v>
      </c>
      <c r="E29" s="50">
        <v>0</v>
      </c>
      <c r="F29" s="50">
        <v>0</v>
      </c>
    </row>
    <row r="30" spans="2:6" ht="20.100000000000001" customHeight="1">
      <c r="B30" s="52" t="s">
        <v>207</v>
      </c>
      <c r="C30" s="51"/>
      <c r="D30" s="50">
        <v>0</v>
      </c>
      <c r="E30" s="50">
        <v>0</v>
      </c>
      <c r="F30" s="50">
        <v>0</v>
      </c>
    </row>
    <row r="31" spans="2:6" ht="20.100000000000001" customHeight="1">
      <c r="B31" s="52" t="s">
        <v>222</v>
      </c>
      <c r="C31" s="51"/>
      <c r="D31" s="50">
        <f>D32+D33</f>
        <v>0</v>
      </c>
      <c r="E31" s="50">
        <f>E32+E33</f>
        <v>0</v>
      </c>
      <c r="F31" s="50">
        <f>F32+F33</f>
        <v>0</v>
      </c>
    </row>
    <row r="32" spans="2:6" ht="20.100000000000001" customHeight="1">
      <c r="B32" s="52" t="s">
        <v>217</v>
      </c>
      <c r="C32" s="51"/>
      <c r="D32" s="50">
        <v>0</v>
      </c>
      <c r="E32" s="50">
        <v>0</v>
      </c>
      <c r="F32" s="50">
        <v>0</v>
      </c>
    </row>
    <row r="33" spans="2:6" ht="20.100000000000001" customHeight="1">
      <c r="B33" s="52" t="s">
        <v>206</v>
      </c>
      <c r="C33" s="51"/>
      <c r="D33" s="50">
        <v>0</v>
      </c>
      <c r="E33" s="50">
        <v>0</v>
      </c>
      <c r="F33" s="50">
        <v>0</v>
      </c>
    </row>
    <row r="34" spans="2:6" ht="20.100000000000001" customHeight="1" thickBot="1">
      <c r="B34" s="49" t="s">
        <v>221</v>
      </c>
      <c r="C34" s="48"/>
      <c r="D34" s="47">
        <f>D28-D31</f>
        <v>0</v>
      </c>
      <c r="E34" s="47">
        <f>E28-E31</f>
        <v>0</v>
      </c>
      <c r="F34" s="47">
        <f>F28-F31</f>
        <v>0</v>
      </c>
    </row>
    <row r="35" spans="2:6" ht="20.100000000000001" customHeight="1" thickBot="1">
      <c r="B35" s="59" t="s">
        <v>36</v>
      </c>
      <c r="C35" s="58"/>
      <c r="D35" s="57" t="s">
        <v>212</v>
      </c>
      <c r="E35" s="57" t="s">
        <v>211</v>
      </c>
      <c r="F35" s="60" t="s">
        <v>210</v>
      </c>
    </row>
    <row r="36" spans="2:6" ht="20.100000000000001" customHeight="1">
      <c r="B36" s="56" t="s">
        <v>220</v>
      </c>
      <c r="C36" s="55"/>
      <c r="D36" s="54">
        <f>D10</f>
        <v>1631944604</v>
      </c>
      <c r="E36" s="54">
        <f>E10</f>
        <v>744742080.86000001</v>
      </c>
      <c r="F36" s="54">
        <f>F10</f>
        <v>744742080.86000001</v>
      </c>
    </row>
    <row r="37" spans="2:6" ht="20.100000000000001" customHeight="1">
      <c r="B37" s="52" t="s">
        <v>219</v>
      </c>
      <c r="C37" s="51"/>
      <c r="D37" s="50">
        <f>D38-D39</f>
        <v>0</v>
      </c>
      <c r="E37" s="50">
        <f>E38-E39</f>
        <v>0</v>
      </c>
      <c r="F37" s="50">
        <f>F38-F39</f>
        <v>0</v>
      </c>
    </row>
    <row r="38" spans="2:6" ht="20.100000000000001" customHeight="1">
      <c r="B38" s="52" t="s">
        <v>218</v>
      </c>
      <c r="C38" s="51"/>
      <c r="D38" s="50">
        <f>D29</f>
        <v>0</v>
      </c>
      <c r="E38" s="50">
        <f>E29</f>
        <v>0</v>
      </c>
      <c r="F38" s="50">
        <f>F29</f>
        <v>0</v>
      </c>
    </row>
    <row r="39" spans="2:6" ht="20.100000000000001" customHeight="1">
      <c r="B39" s="52" t="s">
        <v>217</v>
      </c>
      <c r="C39" s="51"/>
      <c r="D39" s="50">
        <f>D32</f>
        <v>0</v>
      </c>
      <c r="E39" s="50">
        <f>E32</f>
        <v>0</v>
      </c>
      <c r="F39" s="50">
        <f>F32</f>
        <v>0</v>
      </c>
    </row>
    <row r="40" spans="2:6" ht="20.100000000000001" customHeight="1">
      <c r="B40" s="52" t="s">
        <v>216</v>
      </c>
      <c r="C40" s="51"/>
      <c r="D40" s="50">
        <f>D14</f>
        <v>1631944604</v>
      </c>
      <c r="E40" s="50">
        <f>E14</f>
        <v>354889783.27000022</v>
      </c>
      <c r="F40" s="50">
        <f>F14</f>
        <v>321282099.75000024</v>
      </c>
    </row>
    <row r="41" spans="2:6" ht="20.100000000000001" customHeight="1">
      <c r="B41" s="52" t="s">
        <v>215</v>
      </c>
      <c r="C41" s="51"/>
      <c r="D41" s="53"/>
      <c r="E41" s="50">
        <f>E17</f>
        <v>47666937.260000013</v>
      </c>
      <c r="F41" s="50">
        <f>F17</f>
        <v>47646992.260000013</v>
      </c>
    </row>
    <row r="42" spans="2:6" ht="20.100000000000001" customHeight="1">
      <c r="B42" s="52" t="s">
        <v>214</v>
      </c>
      <c r="C42" s="51"/>
      <c r="D42" s="50">
        <f>D36+D37-D40+D41</f>
        <v>0</v>
      </c>
      <c r="E42" s="50">
        <f>E36+E37-E40+E41</f>
        <v>437519234.84999979</v>
      </c>
      <c r="F42" s="50">
        <f>F36+F37-F40+F41</f>
        <v>471106973.36999977</v>
      </c>
    </row>
    <row r="43" spans="2:6" ht="20.100000000000001" customHeight="1" thickBot="1">
      <c r="B43" s="49" t="s">
        <v>213</v>
      </c>
      <c r="C43" s="48"/>
      <c r="D43" s="47">
        <f>D42-D37</f>
        <v>0</v>
      </c>
      <c r="E43" s="47">
        <f>E42-E37</f>
        <v>437519234.84999979</v>
      </c>
      <c r="F43" s="47">
        <f>F42-F37</f>
        <v>471106973.36999977</v>
      </c>
    </row>
    <row r="44" spans="2:6" ht="20.100000000000001" customHeight="1" thickBot="1">
      <c r="B44" s="59" t="s">
        <v>36</v>
      </c>
      <c r="C44" s="58"/>
      <c r="D44" s="57" t="s">
        <v>212</v>
      </c>
      <c r="E44" s="57" t="s">
        <v>211</v>
      </c>
      <c r="F44" s="57" t="s">
        <v>210</v>
      </c>
    </row>
    <row r="45" spans="2:6" ht="20.100000000000001" customHeight="1">
      <c r="B45" s="56" t="s">
        <v>209</v>
      </c>
      <c r="C45" s="55"/>
      <c r="D45" s="54">
        <f>D11</f>
        <v>260507187</v>
      </c>
      <c r="E45" s="54">
        <f>E11</f>
        <v>65484626.789999999</v>
      </c>
      <c r="F45" s="54">
        <f>F11</f>
        <v>65484626.789999999</v>
      </c>
    </row>
    <row r="46" spans="2:6" ht="20.100000000000001" customHeight="1">
      <c r="B46" s="52" t="s">
        <v>208</v>
      </c>
      <c r="C46" s="51"/>
      <c r="D46" s="50">
        <f>D47+D48</f>
        <v>0</v>
      </c>
      <c r="E46" s="50">
        <f>E47+E48</f>
        <v>0</v>
      </c>
      <c r="F46" s="50">
        <f>F47+F48</f>
        <v>0</v>
      </c>
    </row>
    <row r="47" spans="2:6" ht="20.100000000000001" customHeight="1">
      <c r="B47" s="52" t="s">
        <v>207</v>
      </c>
      <c r="C47" s="51"/>
      <c r="D47" s="50">
        <f>D30</f>
        <v>0</v>
      </c>
      <c r="E47" s="50">
        <f>E30</f>
        <v>0</v>
      </c>
      <c r="F47" s="50">
        <f>F30</f>
        <v>0</v>
      </c>
    </row>
    <row r="48" spans="2:6" ht="20.100000000000001" customHeight="1">
      <c r="B48" s="52" t="s">
        <v>206</v>
      </c>
      <c r="C48" s="51"/>
      <c r="D48" s="50">
        <f>D33</f>
        <v>0</v>
      </c>
      <c r="E48" s="50">
        <f>E33</f>
        <v>0</v>
      </c>
      <c r="F48" s="50">
        <f>F33</f>
        <v>0</v>
      </c>
    </row>
    <row r="49" spans="2:6" ht="20.100000000000001" customHeight="1">
      <c r="B49" s="52" t="s">
        <v>205</v>
      </c>
      <c r="C49" s="51"/>
      <c r="D49" s="50">
        <f>D15</f>
        <v>260507187</v>
      </c>
      <c r="E49" s="50">
        <f>E15</f>
        <v>58630859.200000003</v>
      </c>
      <c r="F49" s="50">
        <f>F15</f>
        <v>47570153.579999998</v>
      </c>
    </row>
    <row r="50" spans="2:6" ht="20.100000000000001" customHeight="1">
      <c r="B50" s="52" t="s">
        <v>204</v>
      </c>
      <c r="C50" s="51"/>
      <c r="D50" s="53"/>
      <c r="E50" s="50">
        <f>E18</f>
        <v>0.82</v>
      </c>
      <c r="F50" s="50">
        <f>F18</f>
        <v>0.82</v>
      </c>
    </row>
    <row r="51" spans="2:6" ht="20.100000000000001" customHeight="1">
      <c r="B51" s="52" t="s">
        <v>203</v>
      </c>
      <c r="C51" s="51"/>
      <c r="D51" s="50">
        <f>D45+D46-D49+D50</f>
        <v>0</v>
      </c>
      <c r="E51" s="50">
        <f>E45+E46-E49+E50</f>
        <v>6853768.4099999964</v>
      </c>
      <c r="F51" s="50">
        <f>F45+F46-F49+F50</f>
        <v>17914474.030000001</v>
      </c>
    </row>
    <row r="52" spans="2:6" ht="20.100000000000001" customHeight="1" thickBot="1">
      <c r="B52" s="49" t="s">
        <v>202</v>
      </c>
      <c r="C52" s="48"/>
      <c r="D52" s="47">
        <f>D51-D46</f>
        <v>0</v>
      </c>
      <c r="E52" s="47">
        <f>E51-E46</f>
        <v>6853768.4099999964</v>
      </c>
      <c r="F52" s="47">
        <f>F51-F46</f>
        <v>17914474.030000001</v>
      </c>
    </row>
    <row r="54" spans="2:6" ht="3.95" customHeight="1">
      <c r="B54" s="46"/>
      <c r="C54" s="46"/>
      <c r="D54" s="46"/>
      <c r="E54" s="46"/>
      <c r="F54" s="46"/>
    </row>
    <row r="55" spans="2:6">
      <c r="B55" s="45" t="s">
        <v>201</v>
      </c>
    </row>
  </sheetData>
  <mergeCells count="51">
    <mergeCell ref="B51:C51"/>
    <mergeCell ref="B52:C52"/>
    <mergeCell ref="B54:F54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50:C50"/>
    <mergeCell ref="B28:C28"/>
    <mergeCell ref="B29:C29"/>
    <mergeCell ref="B30:C30"/>
    <mergeCell ref="B43:C43"/>
    <mergeCell ref="B32:C32"/>
    <mergeCell ref="B33:C33"/>
    <mergeCell ref="B34:C34"/>
    <mergeCell ref="B35:C35"/>
    <mergeCell ref="B36:C36"/>
    <mergeCell ref="B37:C3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12:C12"/>
    <mergeCell ref="B13:C13"/>
    <mergeCell ref="B14:C14"/>
    <mergeCell ref="B15:C15"/>
    <mergeCell ref="B16:C16"/>
    <mergeCell ref="B17:C17"/>
    <mergeCell ref="B5:F5"/>
    <mergeCell ref="B6:F6"/>
    <mergeCell ref="B2:F2"/>
    <mergeCell ref="B3:F3"/>
    <mergeCell ref="B4:F4"/>
    <mergeCell ref="B19:C19"/>
    <mergeCell ref="B8:C8"/>
    <mergeCell ref="B9:C9"/>
    <mergeCell ref="B10:C10"/>
    <mergeCell ref="B11:C11"/>
  </mergeCells>
  <printOptions horizontalCentered="1"/>
  <pageMargins left="0.70866141732283472" right="0.70866141732283472" top="0.74803149606299213" bottom="0.74803149606299213" header="0.31496062992125984" footer="0.31496062992125984"/>
  <pageSetup scale="51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showGridLines="0" zoomScale="85" workbookViewId="0">
      <selection activeCell="E69" sqref="E69"/>
    </sheetView>
  </sheetViews>
  <sheetFormatPr baseColWidth="10" defaultColWidth="13" defaultRowHeight="15"/>
  <cols>
    <col min="1" max="1" width="65.28515625" customWidth="1"/>
    <col min="2" max="7" width="26.140625" customWidth="1"/>
  </cols>
  <sheetData>
    <row r="1" spans="1:7" ht="15.75">
      <c r="A1" s="34" t="s">
        <v>31</v>
      </c>
      <c r="B1" s="34"/>
      <c r="C1" s="34"/>
      <c r="D1" s="34"/>
      <c r="E1" s="34"/>
      <c r="F1" s="34"/>
      <c r="G1" s="34"/>
    </row>
    <row r="2" spans="1:7" ht="15.75">
      <c r="A2" s="34" t="s">
        <v>32</v>
      </c>
      <c r="B2" s="34"/>
      <c r="C2" s="34"/>
      <c r="D2" s="34"/>
      <c r="E2" s="34"/>
      <c r="F2" s="34"/>
      <c r="G2" s="34"/>
    </row>
    <row r="3" spans="1:7" ht="15.75">
      <c r="A3" s="34" t="s">
        <v>33</v>
      </c>
      <c r="B3" s="34"/>
      <c r="C3" s="34"/>
      <c r="D3" s="34"/>
      <c r="E3" s="34"/>
      <c r="F3" s="34"/>
      <c r="G3" s="34"/>
    </row>
    <row r="4" spans="1:7" ht="15.75">
      <c r="A4" s="34" t="s">
        <v>313</v>
      </c>
      <c r="B4" s="34"/>
      <c r="C4" s="34"/>
      <c r="D4" s="34"/>
      <c r="E4" s="34"/>
      <c r="F4" s="34"/>
      <c r="G4" s="34"/>
    </row>
    <row r="5" spans="1:7" ht="15.75">
      <c r="A5" s="34" t="s">
        <v>243</v>
      </c>
      <c r="B5" s="34"/>
      <c r="C5" s="34"/>
      <c r="D5" s="34"/>
      <c r="E5" s="34"/>
      <c r="F5" s="34"/>
      <c r="G5" s="34"/>
    </row>
    <row r="6" spans="1:7" ht="15.75">
      <c r="A6" s="34" t="s">
        <v>3</v>
      </c>
      <c r="B6" s="34"/>
      <c r="C6" s="34"/>
      <c r="D6" s="34"/>
      <c r="E6" s="34"/>
      <c r="F6" s="34"/>
      <c r="G6" s="34"/>
    </row>
    <row r="7" spans="1:7">
      <c r="A7" s="39" t="s">
        <v>36</v>
      </c>
      <c r="B7" s="39" t="s">
        <v>312</v>
      </c>
      <c r="C7" s="39"/>
      <c r="D7" s="39"/>
      <c r="E7" s="39"/>
      <c r="F7" s="39"/>
      <c r="G7" s="39" t="s">
        <v>311</v>
      </c>
    </row>
    <row r="8" spans="1:7" ht="26.25">
      <c r="A8" s="39"/>
      <c r="B8" s="35" t="s">
        <v>310</v>
      </c>
      <c r="C8" s="35" t="s">
        <v>309</v>
      </c>
      <c r="D8" s="35" t="s">
        <v>308</v>
      </c>
      <c r="E8" s="35" t="s">
        <v>211</v>
      </c>
      <c r="F8" s="35" t="s">
        <v>307</v>
      </c>
      <c r="G8" s="39"/>
    </row>
    <row r="9" spans="1:7">
      <c r="A9" t="s">
        <v>306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>
      <c r="A10" t="s">
        <v>305</v>
      </c>
      <c r="B10" s="74">
        <v>869693683</v>
      </c>
      <c r="C10" s="74">
        <v>78327.86</v>
      </c>
      <c r="D10" s="74">
        <v>869772010.86000001</v>
      </c>
      <c r="E10" s="74">
        <v>498585961.05000001</v>
      </c>
      <c r="F10" s="74">
        <v>498585961.05000001</v>
      </c>
      <c r="G10" s="74">
        <v>-371107721.94999999</v>
      </c>
    </row>
    <row r="11" spans="1:7">
      <c r="A11" t="s">
        <v>304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>
      <c r="A12" t="s">
        <v>303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>
      <c r="A13" t="s">
        <v>302</v>
      </c>
      <c r="B13" s="74">
        <v>182320656</v>
      </c>
      <c r="C13" s="74">
        <v>3395597.54</v>
      </c>
      <c r="D13" s="74">
        <v>185716253.53999999</v>
      </c>
      <c r="E13" s="74">
        <v>60333385.82</v>
      </c>
      <c r="F13" s="74">
        <v>60333385.82</v>
      </c>
      <c r="G13" s="74">
        <v>-121987270.18000001</v>
      </c>
    </row>
    <row r="14" spans="1:7">
      <c r="A14" t="s">
        <v>301</v>
      </c>
      <c r="B14" s="74">
        <v>28000000</v>
      </c>
      <c r="C14" s="74">
        <v>1068841.9099999999</v>
      </c>
      <c r="D14" s="74">
        <v>29068841.91</v>
      </c>
      <c r="E14" s="74">
        <v>7119826.0700000003</v>
      </c>
      <c r="F14" s="74">
        <v>7119826.0700000003</v>
      </c>
      <c r="G14" s="74">
        <v>-20880173.93</v>
      </c>
    </row>
    <row r="15" spans="1:7">
      <c r="A15" t="s">
        <v>300</v>
      </c>
      <c r="B15" s="74">
        <v>33942725</v>
      </c>
      <c r="C15" s="74">
        <v>901153.44</v>
      </c>
      <c r="D15" s="74">
        <v>34843878.439999998</v>
      </c>
      <c r="E15" s="74">
        <v>10989325.66</v>
      </c>
      <c r="F15" s="74">
        <v>10989325.66</v>
      </c>
      <c r="G15" s="74">
        <v>-22953399.34</v>
      </c>
    </row>
    <row r="16" spans="1:7">
      <c r="A16" t="s">
        <v>299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>
      <c r="A17" t="s">
        <v>298</v>
      </c>
      <c r="B17" s="74">
        <v>508154418</v>
      </c>
      <c r="C17" s="74">
        <v>0</v>
      </c>
      <c r="D17" s="74">
        <v>508154418</v>
      </c>
      <c r="E17" s="74">
        <v>154495969</v>
      </c>
      <c r="F17" s="74">
        <v>154495969</v>
      </c>
      <c r="G17" s="74">
        <v>-353658449</v>
      </c>
    </row>
    <row r="18" spans="1:7">
      <c r="A18" t="s">
        <v>297</v>
      </c>
      <c r="B18" s="74">
        <v>302511361</v>
      </c>
      <c r="C18" s="74">
        <v>0</v>
      </c>
      <c r="D18" s="74">
        <v>302511361</v>
      </c>
      <c r="E18" s="74">
        <v>75001366</v>
      </c>
      <c r="F18" s="74">
        <v>75001366</v>
      </c>
      <c r="G18" s="74">
        <v>-227509995</v>
      </c>
    </row>
    <row r="19" spans="1:7">
      <c r="A19" t="s">
        <v>296</v>
      </c>
      <c r="B19" s="74">
        <v>90712200</v>
      </c>
      <c r="C19" s="74">
        <v>0</v>
      </c>
      <c r="D19" s="74">
        <v>90712200</v>
      </c>
      <c r="E19" s="74">
        <v>22613199</v>
      </c>
      <c r="F19" s="74">
        <v>22613199</v>
      </c>
      <c r="G19" s="74">
        <v>-68099001</v>
      </c>
    </row>
    <row r="20" spans="1:7">
      <c r="A20" t="s">
        <v>295</v>
      </c>
      <c r="B20" s="74">
        <v>20976399</v>
      </c>
      <c r="C20" s="74">
        <v>0</v>
      </c>
      <c r="D20" s="74">
        <v>20976399</v>
      </c>
      <c r="E20" s="74">
        <v>4604631</v>
      </c>
      <c r="F20" s="74">
        <v>4604631</v>
      </c>
      <c r="G20" s="74">
        <v>-16371768</v>
      </c>
    </row>
    <row r="21" spans="1:7">
      <c r="A21" t="s">
        <v>294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>
      <c r="A22" t="s">
        <v>293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>
      <c r="A23" t="s">
        <v>292</v>
      </c>
      <c r="B23" s="74">
        <v>7750648</v>
      </c>
      <c r="C23" s="74">
        <v>0</v>
      </c>
      <c r="D23" s="74">
        <v>7750648</v>
      </c>
      <c r="E23" s="74">
        <v>2985357</v>
      </c>
      <c r="F23" s="74">
        <v>2985357</v>
      </c>
      <c r="G23" s="74">
        <v>-4765291</v>
      </c>
    </row>
    <row r="24" spans="1:7">
      <c r="A24" t="s">
        <v>291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>
      <c r="A25" t="s">
        <v>290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>
      <c r="A26" t="s">
        <v>289</v>
      </c>
      <c r="B26" s="74">
        <v>8081518</v>
      </c>
      <c r="C26" s="74">
        <v>0</v>
      </c>
      <c r="D26" s="74">
        <v>8081518</v>
      </c>
      <c r="E26" s="74">
        <v>2261986</v>
      </c>
      <c r="F26" s="74">
        <v>2261986</v>
      </c>
      <c r="G26" s="74">
        <v>-5819532</v>
      </c>
    </row>
    <row r="27" spans="1:7">
      <c r="A27" t="s">
        <v>288</v>
      </c>
      <c r="B27" s="74">
        <v>78122292</v>
      </c>
      <c r="C27" s="74">
        <v>0</v>
      </c>
      <c r="D27" s="74">
        <v>78122292</v>
      </c>
      <c r="E27" s="74">
        <v>47029430</v>
      </c>
      <c r="F27" s="74">
        <v>47029430</v>
      </c>
      <c r="G27" s="74">
        <v>-31092862</v>
      </c>
    </row>
    <row r="28" spans="1:7">
      <c r="A28" t="s">
        <v>287</v>
      </c>
      <c r="B28" s="74">
        <v>0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</row>
    <row r="29" spans="1:7">
      <c r="A29" t="s">
        <v>286</v>
      </c>
      <c r="B29" s="74">
        <v>9833122</v>
      </c>
      <c r="C29" s="74">
        <v>28</v>
      </c>
      <c r="D29" s="74">
        <v>9833150</v>
      </c>
      <c r="E29" s="74">
        <v>3217113</v>
      </c>
      <c r="F29" s="74">
        <v>3217113</v>
      </c>
      <c r="G29" s="74">
        <v>-6616009</v>
      </c>
    </row>
    <row r="30" spans="1:7">
      <c r="A30" t="s">
        <v>285</v>
      </c>
      <c r="B30" s="74">
        <v>0</v>
      </c>
      <c r="C30" s="74">
        <v>28</v>
      </c>
      <c r="D30" s="74">
        <v>28</v>
      </c>
      <c r="E30" s="74">
        <v>28</v>
      </c>
      <c r="F30" s="74">
        <v>28</v>
      </c>
      <c r="G30" s="74">
        <v>28</v>
      </c>
    </row>
    <row r="31" spans="1:7">
      <c r="A31" t="s">
        <v>284</v>
      </c>
      <c r="B31" s="74">
        <v>836041</v>
      </c>
      <c r="C31" s="74">
        <v>0</v>
      </c>
      <c r="D31" s="74">
        <v>836041</v>
      </c>
      <c r="E31" s="74">
        <v>209010</v>
      </c>
      <c r="F31" s="74">
        <v>209010</v>
      </c>
      <c r="G31" s="74">
        <v>-627031</v>
      </c>
    </row>
    <row r="32" spans="1:7">
      <c r="A32" t="s">
        <v>283</v>
      </c>
      <c r="B32" s="74">
        <v>6552336</v>
      </c>
      <c r="C32" s="74">
        <v>0</v>
      </c>
      <c r="D32" s="74">
        <v>6552336</v>
      </c>
      <c r="E32" s="74">
        <v>1878896</v>
      </c>
      <c r="F32" s="74">
        <v>1878896</v>
      </c>
      <c r="G32" s="74">
        <v>-4673440</v>
      </c>
    </row>
    <row r="33" spans="1:7">
      <c r="A33" t="s">
        <v>282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>
      <c r="A34" t="s">
        <v>281</v>
      </c>
      <c r="B34" s="74">
        <v>2444745</v>
      </c>
      <c r="C34" s="74">
        <v>0</v>
      </c>
      <c r="D34" s="74">
        <v>2444745</v>
      </c>
      <c r="E34" s="74">
        <v>1129179</v>
      </c>
      <c r="F34" s="74">
        <v>1129179</v>
      </c>
      <c r="G34" s="74">
        <v>-1315566</v>
      </c>
    </row>
    <row r="35" spans="1:7">
      <c r="A35" t="s">
        <v>280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>
      <c r="A36" t="s">
        <v>279</v>
      </c>
      <c r="B36" s="74">
        <v>0</v>
      </c>
      <c r="C36" s="74">
        <v>10000500.26</v>
      </c>
      <c r="D36" s="74">
        <v>10000500.26</v>
      </c>
      <c r="E36" s="74">
        <v>10000500.26</v>
      </c>
      <c r="F36" s="74">
        <v>10000500.26</v>
      </c>
      <c r="G36" s="74">
        <v>10000500.26</v>
      </c>
    </row>
    <row r="37" spans="1:7">
      <c r="A37" t="s">
        <v>278</v>
      </c>
      <c r="B37" s="74">
        <v>0</v>
      </c>
      <c r="C37" s="74">
        <v>10000500.26</v>
      </c>
      <c r="D37" s="74">
        <v>10000500.26</v>
      </c>
      <c r="E37" s="74">
        <v>10000500.26</v>
      </c>
      <c r="F37" s="74">
        <v>10000500.26</v>
      </c>
      <c r="G37" s="74">
        <v>10000500.26</v>
      </c>
    </row>
    <row r="38" spans="1:7">
      <c r="A38" t="s">
        <v>277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>
      <c r="A39" t="s">
        <v>276</v>
      </c>
      <c r="B39" s="74">
        <v>0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</row>
    <row r="40" spans="1:7">
      <c r="A40" t="s">
        <v>275</v>
      </c>
      <c r="B40" s="74">
        <v>0</v>
      </c>
      <c r="C40" s="74">
        <v>0</v>
      </c>
      <c r="D40" s="74">
        <v>0</v>
      </c>
      <c r="E40" s="74">
        <v>0</v>
      </c>
      <c r="F40" s="74">
        <v>0</v>
      </c>
      <c r="G40" s="74">
        <v>0</v>
      </c>
    </row>
    <row r="41" spans="1:7">
      <c r="A41" t="s">
        <v>274</v>
      </c>
      <c r="B41" s="74">
        <v>1631944604</v>
      </c>
      <c r="C41" s="74">
        <v>15444449.01</v>
      </c>
      <c r="D41" s="74">
        <v>1647389053.01</v>
      </c>
      <c r="E41" s="74">
        <v>744742080.86000001</v>
      </c>
      <c r="F41" s="74">
        <v>744742080.86000001</v>
      </c>
      <c r="G41" s="74">
        <v>-887202523.13999999</v>
      </c>
    </row>
    <row r="42" spans="1:7">
      <c r="A42" t="s">
        <v>273</v>
      </c>
      <c r="B42" s="74">
        <v>0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</row>
    <row r="43" spans="1:7">
      <c r="A43" t="s">
        <v>272</v>
      </c>
      <c r="B43" s="74">
        <v>0</v>
      </c>
      <c r="C43" s="74">
        <v>0</v>
      </c>
      <c r="D43" s="74">
        <v>0</v>
      </c>
      <c r="E43" s="74">
        <v>0</v>
      </c>
      <c r="F43" s="74">
        <v>0</v>
      </c>
      <c r="G43" s="74">
        <v>0</v>
      </c>
    </row>
    <row r="44" spans="1:7">
      <c r="A44" t="s">
        <v>271</v>
      </c>
      <c r="B44" s="74">
        <v>260507187</v>
      </c>
      <c r="C44" s="74">
        <v>-3171455</v>
      </c>
      <c r="D44" s="74">
        <v>257335732</v>
      </c>
      <c r="E44" s="74">
        <v>65484240</v>
      </c>
      <c r="F44" s="74">
        <v>65484240</v>
      </c>
      <c r="G44" s="74">
        <v>-195022947</v>
      </c>
    </row>
    <row r="45" spans="1:7">
      <c r="A45" t="s">
        <v>270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74">
        <v>0</v>
      </c>
    </row>
    <row r="46" spans="1:7">
      <c r="A46" t="s">
        <v>269</v>
      </c>
      <c r="B46" s="74">
        <v>0</v>
      </c>
      <c r="C46" s="74">
        <v>0</v>
      </c>
      <c r="D46" s="74">
        <v>0</v>
      </c>
      <c r="E46" s="74">
        <v>0</v>
      </c>
      <c r="F46" s="74">
        <v>0</v>
      </c>
      <c r="G46" s="74">
        <v>0</v>
      </c>
    </row>
    <row r="47" spans="1:7">
      <c r="A47" t="s">
        <v>268</v>
      </c>
      <c r="B47" s="74">
        <v>26517033</v>
      </c>
      <c r="C47" s="74">
        <v>-3510925</v>
      </c>
      <c r="D47" s="74">
        <v>23006108</v>
      </c>
      <c r="E47" s="74">
        <v>6901833</v>
      </c>
      <c r="F47" s="74">
        <v>6901833</v>
      </c>
      <c r="G47" s="74">
        <v>-19615200</v>
      </c>
    </row>
    <row r="48" spans="1:7">
      <c r="A48" t="s">
        <v>267</v>
      </c>
      <c r="B48" s="74">
        <v>233990154</v>
      </c>
      <c r="C48" s="74">
        <v>339470</v>
      </c>
      <c r="D48" s="74">
        <v>234329624</v>
      </c>
      <c r="E48" s="74">
        <v>58582407</v>
      </c>
      <c r="F48" s="74">
        <v>58582407</v>
      </c>
      <c r="G48" s="74">
        <v>-175407747</v>
      </c>
    </row>
    <row r="49" spans="1:7">
      <c r="A49" t="s">
        <v>266</v>
      </c>
      <c r="B49" s="74">
        <v>0</v>
      </c>
      <c r="C49" s="74">
        <v>0</v>
      </c>
      <c r="D49" s="74">
        <v>0</v>
      </c>
      <c r="E49" s="74">
        <v>0</v>
      </c>
      <c r="F49" s="74">
        <v>0</v>
      </c>
      <c r="G49" s="74">
        <v>0</v>
      </c>
    </row>
    <row r="50" spans="1:7">
      <c r="A50" t="s">
        <v>265</v>
      </c>
      <c r="B50" s="74">
        <v>0</v>
      </c>
      <c r="C50" s="74">
        <v>0</v>
      </c>
      <c r="D50" s="74">
        <v>0</v>
      </c>
      <c r="E50" s="74">
        <v>0</v>
      </c>
      <c r="F50" s="74">
        <v>0</v>
      </c>
      <c r="G50" s="74">
        <v>0</v>
      </c>
    </row>
    <row r="51" spans="1:7">
      <c r="A51" t="s">
        <v>264</v>
      </c>
      <c r="B51" s="74">
        <v>0</v>
      </c>
      <c r="C51" s="74">
        <v>0</v>
      </c>
      <c r="D51" s="74">
        <v>0</v>
      </c>
      <c r="E51" s="74">
        <v>0</v>
      </c>
      <c r="F51" s="74">
        <v>0</v>
      </c>
      <c r="G51" s="74">
        <v>0</v>
      </c>
    </row>
    <row r="52" spans="1:7">
      <c r="A52" t="s">
        <v>263</v>
      </c>
      <c r="B52" s="74">
        <v>0</v>
      </c>
      <c r="C52" s="74">
        <v>0</v>
      </c>
      <c r="D52" s="74">
        <v>0</v>
      </c>
      <c r="E52" s="74">
        <v>0</v>
      </c>
      <c r="F52" s="74">
        <v>0</v>
      </c>
      <c r="G52" s="74">
        <v>0</v>
      </c>
    </row>
    <row r="53" spans="1:7">
      <c r="A53" t="s">
        <v>262</v>
      </c>
      <c r="B53" s="74">
        <v>0</v>
      </c>
      <c r="C53" s="74">
        <v>0</v>
      </c>
      <c r="D53" s="74">
        <v>0</v>
      </c>
      <c r="E53" s="74">
        <v>0</v>
      </c>
      <c r="F53" s="74">
        <v>0</v>
      </c>
      <c r="G53" s="74">
        <v>0</v>
      </c>
    </row>
    <row r="54" spans="1:7">
      <c r="A54" t="s">
        <v>261</v>
      </c>
      <c r="B54" s="74">
        <v>0</v>
      </c>
      <c r="C54" s="74">
        <v>0</v>
      </c>
      <c r="D54" s="74">
        <v>0</v>
      </c>
      <c r="E54" s="74">
        <v>0</v>
      </c>
      <c r="F54" s="74">
        <v>0</v>
      </c>
      <c r="G54" s="74">
        <v>0</v>
      </c>
    </row>
    <row r="55" spans="1:7">
      <c r="A55" t="s">
        <v>260</v>
      </c>
      <c r="B55" s="74">
        <v>0</v>
      </c>
      <c r="C55" s="74">
        <v>0</v>
      </c>
      <c r="D55" s="74">
        <v>0</v>
      </c>
      <c r="E55" s="74">
        <v>0</v>
      </c>
      <c r="F55" s="74">
        <v>0</v>
      </c>
      <c r="G55" s="74">
        <v>0</v>
      </c>
    </row>
    <row r="56" spans="1:7">
      <c r="A56" t="s">
        <v>259</v>
      </c>
      <c r="B56" s="74">
        <v>0</v>
      </c>
      <c r="C56" s="74">
        <v>0</v>
      </c>
      <c r="D56" s="74">
        <v>0</v>
      </c>
      <c r="E56" s="74">
        <v>0</v>
      </c>
      <c r="F56" s="74">
        <v>0</v>
      </c>
      <c r="G56" s="74">
        <v>0</v>
      </c>
    </row>
    <row r="57" spans="1:7">
      <c r="A57" t="s">
        <v>258</v>
      </c>
      <c r="B57" s="74">
        <v>0</v>
      </c>
      <c r="C57" s="74">
        <v>0</v>
      </c>
      <c r="D57" s="74">
        <v>0</v>
      </c>
      <c r="E57" s="74">
        <v>0</v>
      </c>
      <c r="F57" s="74">
        <v>0</v>
      </c>
      <c r="G57" s="74">
        <v>0</v>
      </c>
    </row>
    <row r="58" spans="1:7">
      <c r="A58" t="s">
        <v>257</v>
      </c>
      <c r="B58" s="74">
        <v>0</v>
      </c>
      <c r="C58" s="74">
        <v>0</v>
      </c>
      <c r="D58" s="74">
        <v>0</v>
      </c>
      <c r="E58" s="74">
        <v>0</v>
      </c>
      <c r="F58" s="74">
        <v>0</v>
      </c>
      <c r="G58" s="74">
        <v>0</v>
      </c>
    </row>
    <row r="59" spans="1:7">
      <c r="A59" t="s">
        <v>256</v>
      </c>
      <c r="B59" s="74">
        <v>0</v>
      </c>
      <c r="C59" s="74">
        <v>0</v>
      </c>
      <c r="D59" s="74">
        <v>0</v>
      </c>
      <c r="E59" s="74">
        <v>0</v>
      </c>
      <c r="F59" s="74">
        <v>0</v>
      </c>
      <c r="G59" s="74">
        <v>0</v>
      </c>
    </row>
    <row r="60" spans="1:7">
      <c r="A60" t="s">
        <v>255</v>
      </c>
      <c r="B60" s="74">
        <v>0</v>
      </c>
      <c r="C60" s="74">
        <v>0</v>
      </c>
      <c r="D60" s="74">
        <v>0</v>
      </c>
      <c r="E60" s="74">
        <v>0</v>
      </c>
      <c r="F60" s="74">
        <v>0</v>
      </c>
      <c r="G60" s="74">
        <v>0</v>
      </c>
    </row>
    <row r="61" spans="1:7">
      <c r="A61" t="s">
        <v>254</v>
      </c>
      <c r="B61" s="74">
        <v>0</v>
      </c>
      <c r="C61" s="74">
        <v>0</v>
      </c>
      <c r="D61" s="74">
        <v>0</v>
      </c>
      <c r="E61" s="74">
        <v>0</v>
      </c>
      <c r="F61" s="74">
        <v>0</v>
      </c>
      <c r="G61" s="74">
        <v>0</v>
      </c>
    </row>
    <row r="62" spans="1:7">
      <c r="A62" t="s">
        <v>253</v>
      </c>
      <c r="B62" s="74">
        <v>0</v>
      </c>
      <c r="C62" s="74">
        <v>386.79</v>
      </c>
      <c r="D62" s="74">
        <v>386.79</v>
      </c>
      <c r="E62" s="74">
        <v>386.79</v>
      </c>
      <c r="F62" s="74">
        <v>386.79</v>
      </c>
      <c r="G62" s="74">
        <v>386.79</v>
      </c>
    </row>
    <row r="63" spans="1:7">
      <c r="A63" t="s">
        <v>252</v>
      </c>
      <c r="B63" s="74">
        <v>260507187</v>
      </c>
      <c r="C63" s="74">
        <v>-3171068.21</v>
      </c>
      <c r="D63" s="74">
        <v>257336118.78999999</v>
      </c>
      <c r="E63" s="74">
        <v>65484626.789999999</v>
      </c>
      <c r="F63" s="74">
        <v>65484626.789999999</v>
      </c>
      <c r="G63" s="74">
        <v>-195022560.21000001</v>
      </c>
    </row>
    <row r="64" spans="1:7">
      <c r="A64" t="s">
        <v>251</v>
      </c>
      <c r="B64" s="74">
        <v>0</v>
      </c>
      <c r="C64" s="74">
        <v>0</v>
      </c>
      <c r="D64" s="74">
        <v>0</v>
      </c>
      <c r="E64" s="74">
        <v>0</v>
      </c>
      <c r="F64" s="74">
        <v>0</v>
      </c>
      <c r="G64" s="74">
        <v>0</v>
      </c>
    </row>
    <row r="65" spans="1:7">
      <c r="A65" t="s">
        <v>250</v>
      </c>
      <c r="B65" s="74">
        <v>0</v>
      </c>
      <c r="C65" s="74">
        <v>0</v>
      </c>
      <c r="D65" s="74">
        <v>0</v>
      </c>
      <c r="E65" s="74">
        <v>0</v>
      </c>
      <c r="F65" s="74">
        <v>0</v>
      </c>
      <c r="G65" s="74">
        <v>0</v>
      </c>
    </row>
    <row r="66" spans="1:7">
      <c r="A66" t="s">
        <v>249</v>
      </c>
      <c r="B66" s="74">
        <v>1892451791</v>
      </c>
      <c r="C66" s="74">
        <v>12273380.800000001</v>
      </c>
      <c r="D66" s="74">
        <v>1904725171.8</v>
      </c>
      <c r="E66" s="74">
        <v>810226707.64999998</v>
      </c>
      <c r="F66" s="74">
        <v>810226707.64999998</v>
      </c>
      <c r="G66" s="74">
        <v>-1082225083.3499999</v>
      </c>
    </row>
    <row r="67" spans="1:7">
      <c r="A67" t="s">
        <v>248</v>
      </c>
      <c r="B67" s="74">
        <v>0</v>
      </c>
      <c r="C67" s="74">
        <v>0</v>
      </c>
      <c r="D67" s="74">
        <v>0</v>
      </c>
      <c r="E67" s="74">
        <v>0</v>
      </c>
      <c r="F67" s="74">
        <v>0</v>
      </c>
      <c r="G67" s="74">
        <v>0</v>
      </c>
    </row>
    <row r="68" spans="1:7">
      <c r="A68" t="s">
        <v>247</v>
      </c>
      <c r="B68" s="74">
        <v>0</v>
      </c>
      <c r="C68" s="74">
        <v>0</v>
      </c>
      <c r="D68" s="74">
        <v>0</v>
      </c>
      <c r="E68" s="74">
        <v>0</v>
      </c>
      <c r="F68" s="74">
        <v>0</v>
      </c>
      <c r="G68" s="74">
        <v>0</v>
      </c>
    </row>
    <row r="69" spans="1:7">
      <c r="A69" t="s">
        <v>246</v>
      </c>
      <c r="B69" s="74">
        <v>0</v>
      </c>
      <c r="C69" s="74">
        <v>0</v>
      </c>
      <c r="D69" s="74">
        <v>0</v>
      </c>
      <c r="E69" s="74">
        <v>0</v>
      </c>
      <c r="F69" s="74">
        <v>0</v>
      </c>
      <c r="G69" s="74">
        <v>0</v>
      </c>
    </row>
    <row r="70" spans="1:7">
      <c r="A70" t="s">
        <v>245</v>
      </c>
      <c r="B70" s="74">
        <v>0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</row>
    <row r="72" spans="1:7" ht="3.95" customHeight="1">
      <c r="A72" s="38"/>
      <c r="B72" s="38"/>
      <c r="C72" s="38"/>
      <c r="D72" s="38"/>
      <c r="E72" s="38"/>
      <c r="F72" s="38"/>
      <c r="G72" s="38"/>
    </row>
  </sheetData>
  <mergeCells count="10">
    <mergeCell ref="A7:A8"/>
    <mergeCell ref="B7:F7"/>
    <mergeCell ref="G7:G8"/>
    <mergeCell ref="A72:G72"/>
    <mergeCell ref="A1:G1"/>
    <mergeCell ref="A2:G2"/>
    <mergeCell ref="A3:G3"/>
    <mergeCell ref="A4:G4"/>
    <mergeCell ref="A5:G5"/>
    <mergeCell ref="A6:G6"/>
  </mergeCells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showGridLines="0" zoomScale="85" zoomScaleNormal="85" workbookViewId="0">
      <selection activeCell="D101" sqref="D101"/>
    </sheetView>
  </sheetViews>
  <sheetFormatPr baseColWidth="10" defaultColWidth="11.140625" defaultRowHeight="15"/>
  <cols>
    <col min="1" max="1" width="64.7109375" customWidth="1"/>
    <col min="2" max="7" width="24.140625" customWidth="1"/>
  </cols>
  <sheetData>
    <row r="1" spans="1:7" ht="15.75">
      <c r="A1" s="34" t="s">
        <v>31</v>
      </c>
      <c r="B1" s="34"/>
      <c r="C1" s="34"/>
      <c r="D1" s="34"/>
      <c r="E1" s="34"/>
      <c r="F1" s="34"/>
      <c r="G1" s="34"/>
    </row>
    <row r="2" spans="1:7" ht="15.75">
      <c r="A2" s="34" t="s">
        <v>397</v>
      </c>
      <c r="B2" s="34"/>
      <c r="C2" s="34"/>
      <c r="D2" s="34"/>
      <c r="E2" s="34"/>
      <c r="F2" s="34"/>
      <c r="G2" s="34"/>
    </row>
    <row r="3" spans="1:7" ht="15.75">
      <c r="A3" s="34" t="s">
        <v>396</v>
      </c>
      <c r="B3" s="34"/>
      <c r="C3" s="34"/>
      <c r="D3" s="34"/>
      <c r="E3" s="34"/>
      <c r="F3" s="34"/>
      <c r="G3" s="34"/>
    </row>
    <row r="4" spans="1:7" ht="15.75">
      <c r="A4" s="34" t="s">
        <v>395</v>
      </c>
      <c r="B4" s="34"/>
      <c r="C4" s="34"/>
      <c r="D4" s="34"/>
      <c r="E4" s="34"/>
      <c r="F4" s="34"/>
      <c r="G4" s="34"/>
    </row>
    <row r="5" spans="1:7" ht="15.75">
      <c r="A5" s="34" t="s">
        <v>394</v>
      </c>
      <c r="B5" s="34"/>
      <c r="C5" s="34"/>
      <c r="D5" s="34"/>
      <c r="E5" s="34"/>
      <c r="F5" s="34"/>
      <c r="G5" s="34"/>
    </row>
    <row r="6" spans="1:7" ht="15.75">
      <c r="A6" s="34" t="s">
        <v>3</v>
      </c>
      <c r="B6" s="34"/>
      <c r="C6" s="34"/>
      <c r="D6" s="34"/>
      <c r="E6" s="34"/>
      <c r="F6" s="34"/>
      <c r="G6" s="34"/>
    </row>
    <row r="7" spans="1:7">
      <c r="A7" s="39" t="s">
        <v>36</v>
      </c>
      <c r="B7" s="39" t="s">
        <v>393</v>
      </c>
      <c r="C7" s="39"/>
      <c r="D7" s="39"/>
      <c r="E7" s="39"/>
      <c r="F7" s="39"/>
      <c r="G7" s="39" t="s">
        <v>392</v>
      </c>
    </row>
    <row r="8" spans="1:7" ht="26.25">
      <c r="A8" s="39"/>
      <c r="B8" s="35" t="s">
        <v>229</v>
      </c>
      <c r="C8" s="35" t="s">
        <v>309</v>
      </c>
      <c r="D8" s="35" t="s">
        <v>308</v>
      </c>
      <c r="E8" s="35" t="s">
        <v>211</v>
      </c>
      <c r="F8" s="35" t="s">
        <v>228</v>
      </c>
      <c r="G8" s="39"/>
    </row>
    <row r="9" spans="1:7">
      <c r="A9" t="s">
        <v>391</v>
      </c>
      <c r="B9" s="74">
        <v>1631944604</v>
      </c>
      <c r="C9" s="74">
        <v>174403844.36000001</v>
      </c>
      <c r="D9" s="74">
        <v>1806348448.3599999</v>
      </c>
      <c r="E9" s="74">
        <v>402556720.52999997</v>
      </c>
      <c r="F9" s="74">
        <v>368929092.00999999</v>
      </c>
      <c r="G9" s="74">
        <v>1403791727.8299999</v>
      </c>
    </row>
    <row r="10" spans="1:7">
      <c r="A10" t="s">
        <v>390</v>
      </c>
      <c r="B10" s="74">
        <v>708704615</v>
      </c>
      <c r="C10" s="74">
        <v>-662335</v>
      </c>
      <c r="D10" s="74">
        <v>708042280</v>
      </c>
      <c r="E10" s="74">
        <v>175064523.55000001</v>
      </c>
      <c r="F10" s="74">
        <v>145650529.81</v>
      </c>
      <c r="G10" s="74">
        <v>532977756.44999999</v>
      </c>
    </row>
    <row r="11" spans="1:7">
      <c r="A11" t="s">
        <v>385</v>
      </c>
      <c r="B11" s="74">
        <v>476576398</v>
      </c>
      <c r="C11" s="74">
        <v>7821400.3399999999</v>
      </c>
      <c r="D11" s="74">
        <v>484397798.33999997</v>
      </c>
      <c r="E11" s="74">
        <v>117951964.05</v>
      </c>
      <c r="F11" s="74">
        <v>117951964.05</v>
      </c>
      <c r="G11" s="74">
        <v>366445834.29000002</v>
      </c>
    </row>
    <row r="12" spans="1:7">
      <c r="A12" t="s">
        <v>384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>
      <c r="A13" t="s">
        <v>383</v>
      </c>
      <c r="B13" s="74">
        <v>140807144</v>
      </c>
      <c r="C13" s="74">
        <v>-556146.03</v>
      </c>
      <c r="D13" s="74">
        <v>140250997.97</v>
      </c>
      <c r="E13" s="74">
        <v>33356108.199999999</v>
      </c>
      <c r="F13" s="74">
        <v>3942114.46</v>
      </c>
      <c r="G13" s="74">
        <v>106894889.77</v>
      </c>
    </row>
    <row r="14" spans="1:7">
      <c r="A14" t="s">
        <v>382</v>
      </c>
      <c r="B14" s="74">
        <v>7556402</v>
      </c>
      <c r="C14" s="74">
        <v>0</v>
      </c>
      <c r="D14" s="74">
        <v>7556402</v>
      </c>
      <c r="E14" s="74">
        <v>6481304.5700000003</v>
      </c>
      <c r="F14" s="74">
        <v>6481304.5700000003</v>
      </c>
      <c r="G14" s="74">
        <v>1075097.43</v>
      </c>
    </row>
    <row r="15" spans="1:7">
      <c r="A15" t="s">
        <v>381</v>
      </c>
      <c r="B15" s="74">
        <v>71876731</v>
      </c>
      <c r="C15" s="74">
        <v>-6349974.7999999998</v>
      </c>
      <c r="D15" s="74">
        <v>65526756.200000003</v>
      </c>
      <c r="E15" s="74">
        <v>11167412.33</v>
      </c>
      <c r="F15" s="74">
        <v>11167412.33</v>
      </c>
      <c r="G15" s="74">
        <v>54359343.869999997</v>
      </c>
    </row>
    <row r="16" spans="1:7">
      <c r="A16" t="s">
        <v>380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>
      <c r="A17" t="s">
        <v>379</v>
      </c>
      <c r="B17" s="74">
        <v>11887940</v>
      </c>
      <c r="C17" s="74">
        <v>-1577614.51</v>
      </c>
      <c r="D17" s="74">
        <v>10310325.49</v>
      </c>
      <c r="E17" s="74">
        <v>6107734.4000000004</v>
      </c>
      <c r="F17" s="74">
        <v>6107734.4000000004</v>
      </c>
      <c r="G17" s="74">
        <v>4202591.09</v>
      </c>
    </row>
    <row r="18" spans="1:7">
      <c r="A18" t="s">
        <v>378</v>
      </c>
      <c r="B18" s="74">
        <v>93514106</v>
      </c>
      <c r="C18" s="74">
        <v>2046568.7</v>
      </c>
      <c r="D18" s="74">
        <v>95560674.700000003</v>
      </c>
      <c r="E18" s="74">
        <v>14888108.689999999</v>
      </c>
      <c r="F18" s="74">
        <v>14766831.029999999</v>
      </c>
      <c r="G18" s="74">
        <v>80672566.010000005</v>
      </c>
    </row>
    <row r="19" spans="1:7">
      <c r="A19" t="s">
        <v>377</v>
      </c>
      <c r="B19" s="74">
        <v>10059215</v>
      </c>
      <c r="C19" s="74">
        <v>623121.16</v>
      </c>
      <c r="D19" s="74">
        <v>10682336.16</v>
      </c>
      <c r="E19" s="74">
        <v>452854.75</v>
      </c>
      <c r="F19" s="74">
        <v>452854.75</v>
      </c>
      <c r="G19" s="74">
        <v>10229481.41</v>
      </c>
    </row>
    <row r="20" spans="1:7">
      <c r="A20" t="s">
        <v>376</v>
      </c>
      <c r="B20" s="74">
        <v>3900048</v>
      </c>
      <c r="C20" s="74">
        <v>203351.3</v>
      </c>
      <c r="D20" s="74">
        <v>4103399.3</v>
      </c>
      <c r="E20" s="74">
        <v>625456.59</v>
      </c>
      <c r="F20" s="74">
        <v>610586.09</v>
      </c>
      <c r="G20" s="74">
        <v>3477942.71</v>
      </c>
    </row>
    <row r="21" spans="1:7">
      <c r="A21" t="s">
        <v>375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>
      <c r="A22" t="s">
        <v>374</v>
      </c>
      <c r="B22" s="74">
        <v>16301067</v>
      </c>
      <c r="C22" s="74">
        <v>-744031.49</v>
      </c>
      <c r="D22" s="74">
        <v>15557035.51</v>
      </c>
      <c r="E22" s="74">
        <v>1340613.9099999999</v>
      </c>
      <c r="F22" s="74">
        <v>1291699.03</v>
      </c>
      <c r="G22" s="74">
        <v>14216421.6</v>
      </c>
    </row>
    <row r="23" spans="1:7">
      <c r="A23" t="s">
        <v>373</v>
      </c>
      <c r="B23" s="74">
        <v>6121983</v>
      </c>
      <c r="C23" s="74">
        <v>1101301.95</v>
      </c>
      <c r="D23" s="74">
        <v>7223284.9500000002</v>
      </c>
      <c r="E23" s="74">
        <v>902712.58</v>
      </c>
      <c r="F23" s="74">
        <v>902712.58</v>
      </c>
      <c r="G23" s="74">
        <v>6320572.3700000001</v>
      </c>
    </row>
    <row r="24" spans="1:7">
      <c r="A24" t="s">
        <v>372</v>
      </c>
      <c r="B24" s="74">
        <v>38724049</v>
      </c>
      <c r="C24" s="74">
        <v>154239.85999999999</v>
      </c>
      <c r="D24" s="74">
        <v>38878288.859999999</v>
      </c>
      <c r="E24" s="74">
        <v>10968070.470000001</v>
      </c>
      <c r="F24" s="74">
        <v>10968070.470000001</v>
      </c>
      <c r="G24" s="74">
        <v>27910218.390000001</v>
      </c>
    </row>
    <row r="25" spans="1:7">
      <c r="A25" t="s">
        <v>371</v>
      </c>
      <c r="B25" s="74">
        <v>9130185</v>
      </c>
      <c r="C25" s="74">
        <v>488309.38</v>
      </c>
      <c r="D25" s="74">
        <v>9618494.3800000008</v>
      </c>
      <c r="E25" s="74">
        <v>215080.19</v>
      </c>
      <c r="F25" s="74">
        <v>205128.32000000001</v>
      </c>
      <c r="G25" s="74">
        <v>9403414.1899999995</v>
      </c>
    </row>
    <row r="26" spans="1:7">
      <c r="A26" t="s">
        <v>370</v>
      </c>
      <c r="B26" s="74">
        <v>2706000</v>
      </c>
      <c r="C26" s="74">
        <v>0</v>
      </c>
      <c r="D26" s="74">
        <v>2706000</v>
      </c>
      <c r="E26" s="74">
        <v>134697.18</v>
      </c>
      <c r="F26" s="74">
        <v>134697.18</v>
      </c>
      <c r="G26" s="74">
        <v>2571302.8199999998</v>
      </c>
    </row>
    <row r="27" spans="1:7">
      <c r="A27" t="s">
        <v>369</v>
      </c>
      <c r="B27" s="74">
        <v>6571559</v>
      </c>
      <c r="C27" s="74">
        <v>220276.54</v>
      </c>
      <c r="D27" s="74">
        <v>6791835.54</v>
      </c>
      <c r="E27" s="74">
        <v>248623.02</v>
      </c>
      <c r="F27" s="74">
        <v>201082.61</v>
      </c>
      <c r="G27" s="74">
        <v>6543212.5199999996</v>
      </c>
    </row>
    <row r="28" spans="1:7">
      <c r="A28" t="s">
        <v>368</v>
      </c>
      <c r="B28" s="74">
        <v>632133337</v>
      </c>
      <c r="C28" s="74">
        <v>53167994.5</v>
      </c>
      <c r="D28" s="74">
        <v>685301331.5</v>
      </c>
      <c r="E28" s="74">
        <v>155900590.99000001</v>
      </c>
      <c r="F28" s="74">
        <v>154206884.80000001</v>
      </c>
      <c r="G28" s="74">
        <v>529400740.50999999</v>
      </c>
    </row>
    <row r="29" spans="1:7">
      <c r="A29" t="s">
        <v>367</v>
      </c>
      <c r="B29" s="74">
        <v>44077201</v>
      </c>
      <c r="C29" s="74">
        <v>-106121.33</v>
      </c>
      <c r="D29" s="74">
        <v>43971079.670000002</v>
      </c>
      <c r="E29" s="74">
        <v>13519538.24</v>
      </c>
      <c r="F29" s="74">
        <v>13497200.24</v>
      </c>
      <c r="G29" s="74">
        <v>30451541.43</v>
      </c>
    </row>
    <row r="30" spans="1:7">
      <c r="A30" t="s">
        <v>366</v>
      </c>
      <c r="B30" s="74">
        <v>160237536</v>
      </c>
      <c r="C30" s="74">
        <v>955694.32</v>
      </c>
      <c r="D30" s="74">
        <v>161193230.31999999</v>
      </c>
      <c r="E30" s="74">
        <v>42921173.710000001</v>
      </c>
      <c r="F30" s="74">
        <v>42921173.710000001</v>
      </c>
      <c r="G30" s="74">
        <v>118272056.61</v>
      </c>
    </row>
    <row r="31" spans="1:7">
      <c r="A31" t="s">
        <v>365</v>
      </c>
      <c r="B31" s="74">
        <v>220763045</v>
      </c>
      <c r="C31" s="74">
        <v>42978905.43</v>
      </c>
      <c r="D31" s="74">
        <v>263741950.43000001</v>
      </c>
      <c r="E31" s="74">
        <v>44840870.649999999</v>
      </c>
      <c r="F31" s="74">
        <v>44785662.409999996</v>
      </c>
      <c r="G31" s="74">
        <v>218901079.78</v>
      </c>
    </row>
    <row r="32" spans="1:7">
      <c r="A32" t="s">
        <v>364</v>
      </c>
      <c r="B32" s="74">
        <v>22266553</v>
      </c>
      <c r="C32" s="74">
        <v>660832.96</v>
      </c>
      <c r="D32" s="74">
        <v>22927385.960000001</v>
      </c>
      <c r="E32" s="74">
        <v>11596345.359999999</v>
      </c>
      <c r="F32" s="74">
        <v>11593433.74</v>
      </c>
      <c r="G32" s="74">
        <v>11331040.6</v>
      </c>
    </row>
    <row r="33" spans="1:7">
      <c r="A33" t="s">
        <v>363</v>
      </c>
      <c r="B33" s="74">
        <v>112666075</v>
      </c>
      <c r="C33" s="74">
        <v>-6915841.1299999999</v>
      </c>
      <c r="D33" s="74">
        <v>105750233.87</v>
      </c>
      <c r="E33" s="74">
        <v>30477966.309999999</v>
      </c>
      <c r="F33" s="74">
        <v>30442357.600000001</v>
      </c>
      <c r="G33" s="74">
        <v>75272267.560000002</v>
      </c>
    </row>
    <row r="34" spans="1:7">
      <c r="A34" t="s">
        <v>362</v>
      </c>
      <c r="B34" s="74">
        <v>18000000</v>
      </c>
      <c r="C34" s="74">
        <v>11762633.34</v>
      </c>
      <c r="D34" s="74">
        <v>29762633.34</v>
      </c>
      <c r="E34" s="74">
        <v>206602.42</v>
      </c>
      <c r="F34" s="74">
        <v>206602.42</v>
      </c>
      <c r="G34" s="74">
        <v>29556030.920000002</v>
      </c>
    </row>
    <row r="35" spans="1:7">
      <c r="A35" t="s">
        <v>361</v>
      </c>
      <c r="B35" s="74">
        <v>2484640</v>
      </c>
      <c r="C35" s="74">
        <v>714873.1</v>
      </c>
      <c r="D35" s="74">
        <v>3199513.1</v>
      </c>
      <c r="E35" s="74">
        <v>1074751.6299999999</v>
      </c>
      <c r="F35" s="74">
        <v>1065034.96</v>
      </c>
      <c r="G35" s="74">
        <v>2124761.4700000002</v>
      </c>
    </row>
    <row r="36" spans="1:7">
      <c r="A36" t="s">
        <v>360</v>
      </c>
      <c r="B36" s="74">
        <v>10249800</v>
      </c>
      <c r="C36" s="74">
        <v>1336097</v>
      </c>
      <c r="D36" s="74">
        <v>11585897</v>
      </c>
      <c r="E36" s="74">
        <v>1609018.03</v>
      </c>
      <c r="F36" s="74">
        <v>1607518.03</v>
      </c>
      <c r="G36" s="74">
        <v>9976878.9700000007</v>
      </c>
    </row>
    <row r="37" spans="1:7">
      <c r="A37" t="s">
        <v>359</v>
      </c>
      <c r="B37" s="74">
        <v>41388487</v>
      </c>
      <c r="C37" s="74">
        <v>1780920.81</v>
      </c>
      <c r="D37" s="74">
        <v>43169407.810000002</v>
      </c>
      <c r="E37" s="74">
        <v>9654324.6400000006</v>
      </c>
      <c r="F37" s="74">
        <v>8087901.6900000004</v>
      </c>
      <c r="G37" s="74">
        <v>33515083.170000002</v>
      </c>
    </row>
    <row r="38" spans="1:7">
      <c r="A38" t="s">
        <v>358</v>
      </c>
      <c r="B38" s="74">
        <v>154845000</v>
      </c>
      <c r="C38" s="74">
        <v>15831617.74</v>
      </c>
      <c r="D38" s="74">
        <v>170676617.74000001</v>
      </c>
      <c r="E38" s="74">
        <v>45101381.82</v>
      </c>
      <c r="F38" s="74">
        <v>42702730.890000001</v>
      </c>
      <c r="G38" s="74">
        <v>125575235.92</v>
      </c>
    </row>
    <row r="39" spans="1:7">
      <c r="A39" t="s">
        <v>357</v>
      </c>
      <c r="B39" s="74">
        <v>50000000</v>
      </c>
      <c r="C39" s="74">
        <v>1200000</v>
      </c>
      <c r="D39" s="74">
        <v>51200000</v>
      </c>
      <c r="E39" s="74">
        <v>13900000</v>
      </c>
      <c r="F39" s="74">
        <v>13900000</v>
      </c>
      <c r="G39" s="74">
        <v>37300000</v>
      </c>
    </row>
    <row r="40" spans="1:7">
      <c r="A40" t="s">
        <v>356</v>
      </c>
      <c r="B40" s="74">
        <v>0</v>
      </c>
      <c r="C40" s="74">
        <v>0</v>
      </c>
      <c r="D40" s="74">
        <v>0</v>
      </c>
      <c r="E40" s="74">
        <v>0</v>
      </c>
      <c r="F40" s="74">
        <v>0</v>
      </c>
      <c r="G40" s="74">
        <v>0</v>
      </c>
    </row>
    <row r="41" spans="1:7">
      <c r="A41" t="s">
        <v>355</v>
      </c>
      <c r="B41" s="74">
        <v>0</v>
      </c>
      <c r="C41" s="74">
        <v>0</v>
      </c>
      <c r="D41" s="74">
        <v>0</v>
      </c>
      <c r="E41" s="74">
        <v>0</v>
      </c>
      <c r="F41" s="74">
        <v>0</v>
      </c>
      <c r="G41" s="74">
        <v>0</v>
      </c>
    </row>
    <row r="42" spans="1:7">
      <c r="A42" t="s">
        <v>354</v>
      </c>
      <c r="B42" s="74">
        <v>54845000</v>
      </c>
      <c r="C42" s="74">
        <v>14631617.74</v>
      </c>
      <c r="D42" s="74">
        <v>69476617.739999995</v>
      </c>
      <c r="E42" s="74">
        <v>16665431.91</v>
      </c>
      <c r="F42" s="74">
        <v>16539424.18</v>
      </c>
      <c r="G42" s="74">
        <v>52811185.829999998</v>
      </c>
    </row>
    <row r="43" spans="1:7">
      <c r="A43" t="s">
        <v>353</v>
      </c>
      <c r="B43" s="74">
        <v>50000000</v>
      </c>
      <c r="C43" s="74">
        <v>0</v>
      </c>
      <c r="D43" s="74">
        <v>50000000</v>
      </c>
      <c r="E43" s="74">
        <v>14535949.91</v>
      </c>
      <c r="F43" s="74">
        <v>12263306.710000001</v>
      </c>
      <c r="G43" s="74">
        <v>35464050.090000004</v>
      </c>
    </row>
    <row r="44" spans="1:7">
      <c r="A44" t="s">
        <v>352</v>
      </c>
      <c r="B44" s="74">
        <v>0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</row>
    <row r="45" spans="1:7">
      <c r="A45" t="s">
        <v>351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74">
        <v>0</v>
      </c>
    </row>
    <row r="46" spans="1:7">
      <c r="A46" t="s">
        <v>350</v>
      </c>
      <c r="B46" s="74">
        <v>0</v>
      </c>
      <c r="C46" s="74">
        <v>0</v>
      </c>
      <c r="D46" s="74">
        <v>0</v>
      </c>
      <c r="E46" s="74">
        <v>0</v>
      </c>
      <c r="F46" s="74">
        <v>0</v>
      </c>
      <c r="G46" s="74">
        <v>0</v>
      </c>
    </row>
    <row r="47" spans="1:7">
      <c r="A47" t="s">
        <v>349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</row>
    <row r="48" spans="1:7">
      <c r="A48" t="s">
        <v>389</v>
      </c>
      <c r="B48" s="74">
        <v>9264579</v>
      </c>
      <c r="C48" s="74">
        <v>3977488.17</v>
      </c>
      <c r="D48" s="74">
        <v>13242067.17</v>
      </c>
      <c r="E48" s="74">
        <v>167465.71</v>
      </c>
      <c r="F48" s="74">
        <v>167465.71</v>
      </c>
      <c r="G48" s="74">
        <v>13074601.460000001</v>
      </c>
    </row>
    <row r="49" spans="1:7">
      <c r="A49" t="s">
        <v>347</v>
      </c>
      <c r="B49" s="74">
        <v>4081255</v>
      </c>
      <c r="C49" s="74">
        <v>3168146.55</v>
      </c>
      <c r="D49" s="74">
        <v>7249401.5499999998</v>
      </c>
      <c r="E49" s="74">
        <v>95371.71</v>
      </c>
      <c r="F49" s="74">
        <v>95371.71</v>
      </c>
      <c r="G49" s="74">
        <v>7154029.8399999999</v>
      </c>
    </row>
    <row r="50" spans="1:7">
      <c r="A50" t="s">
        <v>346</v>
      </c>
      <c r="B50" s="74">
        <v>194905</v>
      </c>
      <c r="C50" s="74">
        <v>30008.42</v>
      </c>
      <c r="D50" s="74">
        <v>224913.42</v>
      </c>
      <c r="E50" s="74">
        <v>33350</v>
      </c>
      <c r="F50" s="74">
        <v>33350</v>
      </c>
      <c r="G50" s="74">
        <v>191563.42</v>
      </c>
    </row>
    <row r="51" spans="1:7">
      <c r="A51" t="s">
        <v>345</v>
      </c>
      <c r="B51" s="74">
        <v>200000</v>
      </c>
      <c r="C51" s="74">
        <v>-200000</v>
      </c>
      <c r="D51" s="74">
        <v>0</v>
      </c>
      <c r="E51" s="74">
        <v>0</v>
      </c>
      <c r="F51" s="74">
        <v>0</v>
      </c>
      <c r="G51" s="74">
        <v>0</v>
      </c>
    </row>
    <row r="52" spans="1:7">
      <c r="A52" t="s">
        <v>344</v>
      </c>
      <c r="B52" s="74">
        <v>200000</v>
      </c>
      <c r="C52" s="74">
        <v>468719.16</v>
      </c>
      <c r="D52" s="74">
        <v>668719.16</v>
      </c>
      <c r="E52" s="74">
        <v>0</v>
      </c>
      <c r="F52" s="74">
        <v>0</v>
      </c>
      <c r="G52" s="74">
        <v>668719.16</v>
      </c>
    </row>
    <row r="53" spans="1:7">
      <c r="A53" t="s">
        <v>343</v>
      </c>
      <c r="B53" s="74">
        <v>1150000</v>
      </c>
      <c r="C53" s="74">
        <v>0</v>
      </c>
      <c r="D53" s="74">
        <v>1150000</v>
      </c>
      <c r="E53" s="74">
        <v>0</v>
      </c>
      <c r="F53" s="74">
        <v>0</v>
      </c>
      <c r="G53" s="74">
        <v>1150000</v>
      </c>
    </row>
    <row r="54" spans="1:7">
      <c r="A54" t="s">
        <v>342</v>
      </c>
      <c r="B54" s="74">
        <v>2288419</v>
      </c>
      <c r="C54" s="74">
        <v>489734.04</v>
      </c>
      <c r="D54" s="74">
        <v>2778153.04</v>
      </c>
      <c r="E54" s="74">
        <v>38744</v>
      </c>
      <c r="F54" s="74">
        <v>38744</v>
      </c>
      <c r="G54" s="74">
        <v>2739409.04</v>
      </c>
    </row>
    <row r="55" spans="1:7">
      <c r="A55" t="s">
        <v>341</v>
      </c>
      <c r="B55" s="74">
        <v>0</v>
      </c>
      <c r="C55" s="74">
        <v>0</v>
      </c>
      <c r="D55" s="74">
        <v>0</v>
      </c>
      <c r="E55" s="74">
        <v>0</v>
      </c>
      <c r="F55" s="74">
        <v>0</v>
      </c>
      <c r="G55" s="74">
        <v>0</v>
      </c>
    </row>
    <row r="56" spans="1:7">
      <c r="A56" t="s">
        <v>340</v>
      </c>
      <c r="B56" s="74">
        <v>0</v>
      </c>
      <c r="C56" s="74">
        <v>0</v>
      </c>
      <c r="D56" s="74">
        <v>0</v>
      </c>
      <c r="E56" s="74">
        <v>0</v>
      </c>
      <c r="F56" s="74">
        <v>0</v>
      </c>
      <c r="G56" s="74">
        <v>0</v>
      </c>
    </row>
    <row r="57" spans="1:7">
      <c r="A57" t="s">
        <v>339</v>
      </c>
      <c r="B57" s="74">
        <v>1150000</v>
      </c>
      <c r="C57" s="74">
        <v>20880</v>
      </c>
      <c r="D57" s="74">
        <v>1170880</v>
      </c>
      <c r="E57" s="74">
        <v>0</v>
      </c>
      <c r="F57" s="74">
        <v>0</v>
      </c>
      <c r="G57" s="74">
        <v>1170880</v>
      </c>
    </row>
    <row r="58" spans="1:7">
      <c r="A58" t="s">
        <v>338</v>
      </c>
      <c r="B58" s="74">
        <v>33482967</v>
      </c>
      <c r="C58" s="74">
        <v>100042510.25</v>
      </c>
      <c r="D58" s="74">
        <v>133525477.25</v>
      </c>
      <c r="E58" s="74">
        <v>11434649.77</v>
      </c>
      <c r="F58" s="74">
        <v>11434649.77</v>
      </c>
      <c r="G58" s="74">
        <v>122090827.48</v>
      </c>
    </row>
    <row r="59" spans="1:7">
      <c r="A59" t="s">
        <v>337</v>
      </c>
      <c r="B59" s="74">
        <v>33482967</v>
      </c>
      <c r="C59" s="74">
        <v>100042510.25</v>
      </c>
      <c r="D59" s="74">
        <v>133525477.25</v>
      </c>
      <c r="E59" s="74">
        <v>11434649.77</v>
      </c>
      <c r="F59" s="74">
        <v>11434649.77</v>
      </c>
      <c r="G59" s="74">
        <v>122090827.48</v>
      </c>
    </row>
    <row r="60" spans="1:7">
      <c r="A60" t="s">
        <v>336</v>
      </c>
      <c r="B60" s="74">
        <v>0</v>
      </c>
      <c r="C60" s="74">
        <v>0</v>
      </c>
      <c r="D60" s="74">
        <v>0</v>
      </c>
      <c r="E60" s="74">
        <v>0</v>
      </c>
      <c r="F60" s="74">
        <v>0</v>
      </c>
      <c r="G60" s="74">
        <v>0</v>
      </c>
    </row>
    <row r="61" spans="1:7">
      <c r="A61" t="s">
        <v>335</v>
      </c>
      <c r="B61" s="74">
        <v>0</v>
      </c>
      <c r="C61" s="74">
        <v>0</v>
      </c>
      <c r="D61" s="74">
        <v>0</v>
      </c>
      <c r="E61" s="74">
        <v>0</v>
      </c>
      <c r="F61" s="74">
        <v>0</v>
      </c>
      <c r="G61" s="74">
        <v>0</v>
      </c>
    </row>
    <row r="62" spans="1:7">
      <c r="A62" t="s">
        <v>388</v>
      </c>
      <c r="B62" s="74">
        <v>0</v>
      </c>
      <c r="C62" s="74">
        <v>0</v>
      </c>
      <c r="D62" s="74">
        <v>0</v>
      </c>
      <c r="E62" s="74">
        <v>0</v>
      </c>
      <c r="F62" s="74">
        <v>0</v>
      </c>
      <c r="G62" s="74">
        <v>0</v>
      </c>
    </row>
    <row r="63" spans="1:7">
      <c r="A63" t="s">
        <v>333</v>
      </c>
      <c r="B63" s="74">
        <v>0</v>
      </c>
      <c r="C63" s="74">
        <v>0</v>
      </c>
      <c r="D63" s="74">
        <v>0</v>
      </c>
      <c r="E63" s="74">
        <v>0</v>
      </c>
      <c r="F63" s="74">
        <v>0</v>
      </c>
      <c r="G63" s="74">
        <v>0</v>
      </c>
    </row>
    <row r="64" spans="1:7">
      <c r="A64" t="s">
        <v>332</v>
      </c>
      <c r="B64" s="74">
        <v>0</v>
      </c>
      <c r="C64" s="74">
        <v>0</v>
      </c>
      <c r="D64" s="74">
        <v>0</v>
      </c>
      <c r="E64" s="74">
        <v>0</v>
      </c>
      <c r="F64" s="74">
        <v>0</v>
      </c>
      <c r="G64" s="74">
        <v>0</v>
      </c>
    </row>
    <row r="65" spans="1:7">
      <c r="A65" t="s">
        <v>331</v>
      </c>
      <c r="B65" s="74">
        <v>0</v>
      </c>
      <c r="C65" s="74">
        <v>0</v>
      </c>
      <c r="D65" s="74">
        <v>0</v>
      </c>
      <c r="E65" s="74">
        <v>0</v>
      </c>
      <c r="F65" s="74">
        <v>0</v>
      </c>
      <c r="G65" s="74">
        <v>0</v>
      </c>
    </row>
    <row r="66" spans="1:7">
      <c r="A66" t="s">
        <v>330</v>
      </c>
      <c r="B66" s="74">
        <v>0</v>
      </c>
      <c r="C66" s="74">
        <v>0</v>
      </c>
      <c r="D66" s="74">
        <v>0</v>
      </c>
      <c r="E66" s="74">
        <v>0</v>
      </c>
      <c r="F66" s="74">
        <v>0</v>
      </c>
      <c r="G66" s="74">
        <v>0</v>
      </c>
    </row>
    <row r="67" spans="1:7">
      <c r="A67" t="s">
        <v>329</v>
      </c>
      <c r="B67" s="74">
        <v>0</v>
      </c>
      <c r="C67" s="74">
        <v>0</v>
      </c>
      <c r="D67" s="74">
        <v>0</v>
      </c>
      <c r="E67" s="74">
        <v>0</v>
      </c>
      <c r="F67" s="74">
        <v>0</v>
      </c>
      <c r="G67" s="74">
        <v>0</v>
      </c>
    </row>
    <row r="68" spans="1:7">
      <c r="A68" t="s">
        <v>328</v>
      </c>
      <c r="B68" s="74">
        <v>0</v>
      </c>
      <c r="C68" s="74">
        <v>0</v>
      </c>
      <c r="D68" s="74">
        <v>0</v>
      </c>
      <c r="E68" s="74">
        <v>0</v>
      </c>
      <c r="F68" s="74">
        <v>0</v>
      </c>
      <c r="G68" s="74">
        <v>0</v>
      </c>
    </row>
    <row r="69" spans="1:7">
      <c r="A69" t="s">
        <v>327</v>
      </c>
      <c r="B69" s="74">
        <v>0</v>
      </c>
      <c r="C69" s="74">
        <v>0</v>
      </c>
      <c r="D69" s="74">
        <v>0</v>
      </c>
      <c r="E69" s="74">
        <v>0</v>
      </c>
      <c r="F69" s="74">
        <v>0</v>
      </c>
      <c r="G69" s="74">
        <v>0</v>
      </c>
    </row>
    <row r="70" spans="1:7">
      <c r="A70" t="s">
        <v>326</v>
      </c>
      <c r="B70" s="74">
        <v>0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</row>
    <row r="71" spans="1:7">
      <c r="A71" t="s">
        <v>325</v>
      </c>
      <c r="B71" s="74">
        <v>0</v>
      </c>
      <c r="C71" s="74">
        <v>0</v>
      </c>
      <c r="D71" s="74">
        <v>0</v>
      </c>
      <c r="E71" s="74">
        <v>0</v>
      </c>
      <c r="F71" s="74">
        <v>0</v>
      </c>
      <c r="G71" s="74">
        <v>0</v>
      </c>
    </row>
    <row r="72" spans="1:7">
      <c r="A72" t="s">
        <v>324</v>
      </c>
      <c r="B72" s="74">
        <v>0</v>
      </c>
      <c r="C72" s="74">
        <v>0</v>
      </c>
      <c r="D72" s="74">
        <v>0</v>
      </c>
      <c r="E72" s="74">
        <v>0</v>
      </c>
      <c r="F72" s="74">
        <v>0</v>
      </c>
      <c r="G72" s="74">
        <v>0</v>
      </c>
    </row>
    <row r="73" spans="1:7">
      <c r="A73" t="s">
        <v>323</v>
      </c>
      <c r="B73" s="74">
        <v>0</v>
      </c>
      <c r="C73" s="74">
        <v>0</v>
      </c>
      <c r="D73" s="74">
        <v>0</v>
      </c>
      <c r="E73" s="74">
        <v>0</v>
      </c>
      <c r="F73" s="74">
        <v>0</v>
      </c>
      <c r="G73" s="74">
        <v>0</v>
      </c>
    </row>
    <row r="74" spans="1:7">
      <c r="A74" t="s">
        <v>322</v>
      </c>
      <c r="B74" s="74">
        <v>0</v>
      </c>
      <c r="C74" s="74">
        <v>0</v>
      </c>
      <c r="D74" s="74">
        <v>0</v>
      </c>
      <c r="E74" s="74">
        <v>0</v>
      </c>
      <c r="F74" s="74">
        <v>0</v>
      </c>
      <c r="G74" s="74">
        <v>0</v>
      </c>
    </row>
    <row r="75" spans="1:7">
      <c r="A75" t="s">
        <v>321</v>
      </c>
      <c r="B75" s="74">
        <v>0</v>
      </c>
      <c r="C75" s="74">
        <v>0</v>
      </c>
      <c r="D75" s="74">
        <v>0</v>
      </c>
      <c r="E75" s="74">
        <v>0</v>
      </c>
      <c r="F75" s="74">
        <v>0</v>
      </c>
      <c r="G75" s="74">
        <v>0</v>
      </c>
    </row>
    <row r="76" spans="1:7">
      <c r="A76" t="s">
        <v>320</v>
      </c>
      <c r="B76" s="74">
        <v>0</v>
      </c>
      <c r="C76" s="74">
        <v>0</v>
      </c>
      <c r="D76" s="74">
        <v>0</v>
      </c>
      <c r="E76" s="74">
        <v>0</v>
      </c>
      <c r="F76" s="74">
        <v>0</v>
      </c>
      <c r="G76" s="74">
        <v>0</v>
      </c>
    </row>
    <row r="77" spans="1:7">
      <c r="A77" t="s">
        <v>319</v>
      </c>
      <c r="B77" s="74">
        <v>0</v>
      </c>
      <c r="C77" s="74">
        <v>0</v>
      </c>
      <c r="D77" s="74">
        <v>0</v>
      </c>
      <c r="E77" s="74">
        <v>0</v>
      </c>
      <c r="F77" s="74">
        <v>0</v>
      </c>
      <c r="G77" s="74">
        <v>0</v>
      </c>
    </row>
    <row r="78" spans="1:7">
      <c r="A78" t="s">
        <v>318</v>
      </c>
      <c r="B78" s="74">
        <v>0</v>
      </c>
      <c r="C78" s="74">
        <v>0</v>
      </c>
      <c r="D78" s="74">
        <v>0</v>
      </c>
      <c r="E78" s="74">
        <v>0</v>
      </c>
      <c r="F78" s="74">
        <v>0</v>
      </c>
      <c r="G78" s="74">
        <v>0</v>
      </c>
    </row>
    <row r="79" spans="1:7">
      <c r="A79" t="s">
        <v>317</v>
      </c>
      <c r="B79" s="74">
        <v>0</v>
      </c>
      <c r="C79" s="74">
        <v>0</v>
      </c>
      <c r="D79" s="74">
        <v>0</v>
      </c>
      <c r="E79" s="74">
        <v>0</v>
      </c>
      <c r="F79" s="74">
        <v>0</v>
      </c>
      <c r="G79" s="74">
        <v>0</v>
      </c>
    </row>
    <row r="80" spans="1:7">
      <c r="A80" t="s">
        <v>316</v>
      </c>
      <c r="B80" s="74">
        <v>0</v>
      </c>
      <c r="C80" s="74">
        <v>0</v>
      </c>
      <c r="D80" s="74">
        <v>0</v>
      </c>
      <c r="E80" s="74">
        <v>0</v>
      </c>
      <c r="F80" s="74">
        <v>0</v>
      </c>
      <c r="G80" s="74">
        <v>0</v>
      </c>
    </row>
    <row r="81" spans="1:7">
      <c r="A81" t="s">
        <v>315</v>
      </c>
      <c r="B81" s="74">
        <v>0</v>
      </c>
      <c r="C81" s="74">
        <v>0</v>
      </c>
      <c r="D81" s="74">
        <v>0</v>
      </c>
      <c r="E81" s="74">
        <v>0</v>
      </c>
      <c r="F81" s="74">
        <v>0</v>
      </c>
      <c r="G81" s="74">
        <v>0</v>
      </c>
    </row>
    <row r="82" spans="1:7">
      <c r="A82" t="s">
        <v>387</v>
      </c>
      <c r="B82" s="74">
        <v>260507187</v>
      </c>
      <c r="C82" s="74">
        <v>31042598.32</v>
      </c>
      <c r="D82" s="74">
        <v>291549785.31999999</v>
      </c>
      <c r="E82" s="74">
        <v>58630860.020000003</v>
      </c>
      <c r="F82" s="74">
        <v>47570154.399999999</v>
      </c>
      <c r="G82" s="74">
        <v>232918925.30000001</v>
      </c>
    </row>
    <row r="83" spans="1:7">
      <c r="A83" t="s">
        <v>386</v>
      </c>
      <c r="B83" s="74">
        <v>0</v>
      </c>
      <c r="C83" s="74">
        <v>0</v>
      </c>
      <c r="D83" s="74">
        <v>0</v>
      </c>
      <c r="E83" s="74">
        <v>0</v>
      </c>
      <c r="F83" s="74">
        <v>0</v>
      </c>
      <c r="G83" s="74">
        <v>0</v>
      </c>
    </row>
    <row r="84" spans="1:7">
      <c r="A84" t="s">
        <v>385</v>
      </c>
      <c r="B84" s="74">
        <v>0</v>
      </c>
      <c r="C84" s="74">
        <v>0</v>
      </c>
      <c r="D84" s="74">
        <v>0</v>
      </c>
      <c r="E84" s="74">
        <v>0</v>
      </c>
      <c r="F84" s="74">
        <v>0</v>
      </c>
      <c r="G84" s="74">
        <v>0</v>
      </c>
    </row>
    <row r="85" spans="1:7">
      <c r="A85" t="s">
        <v>384</v>
      </c>
      <c r="B85" s="74">
        <v>0</v>
      </c>
      <c r="C85" s="74">
        <v>0</v>
      </c>
      <c r="D85" s="74">
        <v>0</v>
      </c>
      <c r="E85" s="74">
        <v>0</v>
      </c>
      <c r="F85" s="74">
        <v>0</v>
      </c>
      <c r="G85" s="74">
        <v>0</v>
      </c>
    </row>
    <row r="86" spans="1:7">
      <c r="A86" t="s">
        <v>383</v>
      </c>
      <c r="B86" s="74">
        <v>0</v>
      </c>
      <c r="C86" s="74">
        <v>0</v>
      </c>
      <c r="D86" s="74">
        <v>0</v>
      </c>
      <c r="E86" s="74">
        <v>0</v>
      </c>
      <c r="F86" s="74">
        <v>0</v>
      </c>
      <c r="G86" s="74">
        <v>0</v>
      </c>
    </row>
    <row r="87" spans="1:7">
      <c r="A87" t="s">
        <v>382</v>
      </c>
      <c r="B87" s="74">
        <v>0</v>
      </c>
      <c r="C87" s="74">
        <v>0</v>
      </c>
      <c r="D87" s="74">
        <v>0</v>
      </c>
      <c r="E87" s="74">
        <v>0</v>
      </c>
      <c r="F87" s="74">
        <v>0</v>
      </c>
      <c r="G87" s="74">
        <v>0</v>
      </c>
    </row>
    <row r="88" spans="1:7">
      <c r="A88" t="s">
        <v>381</v>
      </c>
      <c r="B88" s="74">
        <v>0</v>
      </c>
      <c r="C88" s="74">
        <v>0</v>
      </c>
      <c r="D88" s="74">
        <v>0</v>
      </c>
      <c r="E88" s="74">
        <v>0</v>
      </c>
      <c r="F88" s="74">
        <v>0</v>
      </c>
      <c r="G88" s="74">
        <v>0</v>
      </c>
    </row>
    <row r="89" spans="1:7">
      <c r="A89" t="s">
        <v>380</v>
      </c>
      <c r="B89" s="74">
        <v>0</v>
      </c>
      <c r="C89" s="74">
        <v>0</v>
      </c>
      <c r="D89" s="74">
        <v>0</v>
      </c>
      <c r="E89" s="74">
        <v>0</v>
      </c>
      <c r="F89" s="74">
        <v>0</v>
      </c>
      <c r="G89" s="74">
        <v>0</v>
      </c>
    </row>
    <row r="90" spans="1:7">
      <c r="A90" t="s">
        <v>379</v>
      </c>
      <c r="B90" s="74">
        <v>0</v>
      </c>
      <c r="C90" s="74">
        <v>0</v>
      </c>
      <c r="D90" s="74">
        <v>0</v>
      </c>
      <c r="E90" s="74">
        <v>0</v>
      </c>
      <c r="F90" s="74">
        <v>0</v>
      </c>
      <c r="G90" s="74">
        <v>0</v>
      </c>
    </row>
    <row r="91" spans="1:7">
      <c r="A91" t="s">
        <v>378</v>
      </c>
      <c r="B91" s="74">
        <v>6854487</v>
      </c>
      <c r="C91" s="74">
        <v>339470</v>
      </c>
      <c r="D91" s="74">
        <v>7193957</v>
      </c>
      <c r="E91" s="74">
        <v>0</v>
      </c>
      <c r="F91" s="74">
        <v>0</v>
      </c>
      <c r="G91" s="74">
        <v>7193957</v>
      </c>
    </row>
    <row r="92" spans="1:7">
      <c r="A92" t="s">
        <v>377</v>
      </c>
      <c r="B92" s="74">
        <v>0</v>
      </c>
      <c r="C92" s="74">
        <v>0</v>
      </c>
      <c r="D92" s="74">
        <v>0</v>
      </c>
      <c r="E92" s="74">
        <v>0</v>
      </c>
      <c r="F92" s="74">
        <v>0</v>
      </c>
      <c r="G92" s="74">
        <v>0</v>
      </c>
    </row>
    <row r="93" spans="1:7">
      <c r="A93" t="s">
        <v>376</v>
      </c>
      <c r="B93" s="74">
        <v>0</v>
      </c>
      <c r="C93" s="74">
        <v>0</v>
      </c>
      <c r="D93" s="74">
        <v>0</v>
      </c>
      <c r="E93" s="74">
        <v>0</v>
      </c>
      <c r="F93" s="74">
        <v>0</v>
      </c>
      <c r="G93" s="74">
        <v>0</v>
      </c>
    </row>
    <row r="94" spans="1:7">
      <c r="A94" t="s">
        <v>375</v>
      </c>
      <c r="B94" s="74">
        <v>0</v>
      </c>
      <c r="C94" s="74">
        <v>0</v>
      </c>
      <c r="D94" s="74">
        <v>0</v>
      </c>
      <c r="E94" s="74">
        <v>0</v>
      </c>
      <c r="F94" s="74">
        <v>0</v>
      </c>
      <c r="G94" s="74">
        <v>0</v>
      </c>
    </row>
    <row r="95" spans="1:7">
      <c r="A95" t="s">
        <v>374</v>
      </c>
      <c r="B95" s="74">
        <v>0</v>
      </c>
      <c r="C95" s="74">
        <v>0</v>
      </c>
      <c r="D95" s="74">
        <v>0</v>
      </c>
      <c r="E95" s="74">
        <v>0</v>
      </c>
      <c r="F95" s="74">
        <v>0</v>
      </c>
      <c r="G95" s="74">
        <v>0</v>
      </c>
    </row>
    <row r="96" spans="1:7">
      <c r="A96" t="s">
        <v>373</v>
      </c>
      <c r="B96" s="74">
        <v>0</v>
      </c>
      <c r="C96" s="74">
        <v>0</v>
      </c>
      <c r="D96" s="74">
        <v>0</v>
      </c>
      <c r="E96" s="74">
        <v>0</v>
      </c>
      <c r="F96" s="74">
        <v>0</v>
      </c>
      <c r="G96" s="74">
        <v>0</v>
      </c>
    </row>
    <row r="97" spans="1:7">
      <c r="A97" t="s">
        <v>372</v>
      </c>
      <c r="B97" s="74">
        <v>6854487</v>
      </c>
      <c r="C97" s="74">
        <v>339470</v>
      </c>
      <c r="D97" s="74">
        <v>7193957</v>
      </c>
      <c r="E97" s="74">
        <v>0</v>
      </c>
      <c r="F97" s="74">
        <v>0</v>
      </c>
      <c r="G97" s="74">
        <v>7193957</v>
      </c>
    </row>
    <row r="98" spans="1:7">
      <c r="A98" t="s">
        <v>371</v>
      </c>
      <c r="B98" s="74">
        <v>0</v>
      </c>
      <c r="C98" s="74">
        <v>0</v>
      </c>
      <c r="D98" s="74">
        <v>0</v>
      </c>
      <c r="E98" s="74">
        <v>0</v>
      </c>
      <c r="F98" s="74">
        <v>0</v>
      </c>
      <c r="G98" s="74">
        <v>0</v>
      </c>
    </row>
    <row r="99" spans="1:7">
      <c r="A99" t="s">
        <v>370</v>
      </c>
      <c r="B99" s="74">
        <v>0</v>
      </c>
      <c r="C99" s="74">
        <v>0</v>
      </c>
      <c r="D99" s="74">
        <v>0</v>
      </c>
      <c r="E99" s="74">
        <v>0</v>
      </c>
      <c r="F99" s="74">
        <v>0</v>
      </c>
      <c r="G99" s="74">
        <v>0</v>
      </c>
    </row>
    <row r="100" spans="1:7">
      <c r="A100" t="s">
        <v>369</v>
      </c>
      <c r="B100" s="74">
        <v>0</v>
      </c>
      <c r="C100" s="74">
        <v>0</v>
      </c>
      <c r="D100" s="74">
        <v>0</v>
      </c>
      <c r="E100" s="74">
        <v>0</v>
      </c>
      <c r="F100" s="74">
        <v>0</v>
      </c>
      <c r="G100" s="74">
        <v>0</v>
      </c>
    </row>
    <row r="101" spans="1:7">
      <c r="A101" t="s">
        <v>368</v>
      </c>
      <c r="B101" s="74">
        <v>227135667</v>
      </c>
      <c r="C101" s="74">
        <v>10001832.27</v>
      </c>
      <c r="D101" s="74">
        <v>237137499.27000001</v>
      </c>
      <c r="E101" s="74">
        <v>58630860.020000003</v>
      </c>
      <c r="F101" s="74">
        <v>47570154.399999999</v>
      </c>
      <c r="G101" s="74">
        <v>178506639.25</v>
      </c>
    </row>
    <row r="102" spans="1:7">
      <c r="A102" t="s">
        <v>367</v>
      </c>
      <c r="B102" s="74">
        <v>0</v>
      </c>
      <c r="C102" s="74">
        <v>0</v>
      </c>
      <c r="D102" s="74">
        <v>0</v>
      </c>
      <c r="E102" s="74">
        <v>0</v>
      </c>
      <c r="F102" s="74">
        <v>0</v>
      </c>
      <c r="G102" s="74">
        <v>0</v>
      </c>
    </row>
    <row r="103" spans="1:7">
      <c r="A103" t="s">
        <v>366</v>
      </c>
      <c r="B103" s="74">
        <v>132728468</v>
      </c>
      <c r="C103" s="74">
        <v>0</v>
      </c>
      <c r="D103" s="74">
        <v>132728468</v>
      </c>
      <c r="E103" s="74">
        <v>33182116.859999999</v>
      </c>
      <c r="F103" s="74">
        <v>22121411.239999998</v>
      </c>
      <c r="G103" s="74">
        <v>99546351.140000001</v>
      </c>
    </row>
    <row r="104" spans="1:7">
      <c r="A104" t="s">
        <v>365</v>
      </c>
      <c r="B104" s="74">
        <v>0</v>
      </c>
      <c r="C104" s="74">
        <v>0</v>
      </c>
      <c r="D104" s="74">
        <v>0</v>
      </c>
      <c r="E104" s="74">
        <v>0</v>
      </c>
      <c r="F104" s="74">
        <v>0</v>
      </c>
      <c r="G104" s="74">
        <v>0</v>
      </c>
    </row>
    <row r="105" spans="1:7">
      <c r="A105" t="s">
        <v>364</v>
      </c>
      <c r="B105" s="74">
        <v>19643904</v>
      </c>
      <c r="C105" s="74">
        <v>1832.99</v>
      </c>
      <c r="D105" s="74">
        <v>19645736.989999998</v>
      </c>
      <c r="E105" s="74">
        <v>3113308.81</v>
      </c>
      <c r="F105" s="74">
        <v>3113308.81</v>
      </c>
      <c r="G105" s="74">
        <v>16532428.18</v>
      </c>
    </row>
    <row r="106" spans="1:7">
      <c r="A106" t="s">
        <v>363</v>
      </c>
      <c r="B106" s="74">
        <v>74763295</v>
      </c>
      <c r="C106" s="74">
        <v>9999999.2799999993</v>
      </c>
      <c r="D106" s="74">
        <v>84763294.280000001</v>
      </c>
      <c r="E106" s="74">
        <v>22335434.350000001</v>
      </c>
      <c r="F106" s="74">
        <v>22335434.350000001</v>
      </c>
      <c r="G106" s="74">
        <v>62427859.93</v>
      </c>
    </row>
    <row r="107" spans="1:7">
      <c r="A107" t="s">
        <v>362</v>
      </c>
      <c r="B107" s="74">
        <v>0</v>
      </c>
      <c r="C107" s="74">
        <v>0</v>
      </c>
      <c r="D107" s="74">
        <v>0</v>
      </c>
      <c r="E107" s="74">
        <v>0</v>
      </c>
      <c r="F107" s="74">
        <v>0</v>
      </c>
      <c r="G107" s="74">
        <v>0</v>
      </c>
    </row>
    <row r="108" spans="1:7">
      <c r="A108" t="s">
        <v>361</v>
      </c>
      <c r="B108" s="74">
        <v>0</v>
      </c>
      <c r="C108" s="74">
        <v>0</v>
      </c>
      <c r="D108" s="74">
        <v>0</v>
      </c>
      <c r="E108" s="74">
        <v>0</v>
      </c>
      <c r="F108" s="74">
        <v>0</v>
      </c>
      <c r="G108" s="74">
        <v>0</v>
      </c>
    </row>
    <row r="109" spans="1:7">
      <c r="A109" t="s">
        <v>360</v>
      </c>
      <c r="B109" s="74">
        <v>0</v>
      </c>
      <c r="C109" s="74">
        <v>0</v>
      </c>
      <c r="D109" s="74">
        <v>0</v>
      </c>
      <c r="E109" s="74">
        <v>0</v>
      </c>
      <c r="F109" s="74">
        <v>0</v>
      </c>
      <c r="G109" s="74">
        <v>0</v>
      </c>
    </row>
    <row r="110" spans="1:7">
      <c r="A110" t="s">
        <v>359</v>
      </c>
      <c r="B110" s="74">
        <v>0</v>
      </c>
      <c r="C110" s="74">
        <v>0</v>
      </c>
      <c r="D110" s="74">
        <v>0</v>
      </c>
      <c r="E110" s="74">
        <v>0</v>
      </c>
      <c r="F110" s="74">
        <v>0</v>
      </c>
      <c r="G110" s="74">
        <v>0</v>
      </c>
    </row>
    <row r="111" spans="1:7">
      <c r="A111" t="s">
        <v>358</v>
      </c>
      <c r="B111" s="74">
        <v>0</v>
      </c>
      <c r="C111" s="74">
        <v>0</v>
      </c>
      <c r="D111" s="74">
        <v>0</v>
      </c>
      <c r="E111" s="74">
        <v>0</v>
      </c>
      <c r="F111" s="74">
        <v>0</v>
      </c>
      <c r="G111" s="74">
        <v>0</v>
      </c>
    </row>
    <row r="112" spans="1:7">
      <c r="A112" t="s">
        <v>357</v>
      </c>
      <c r="B112" s="74">
        <v>0</v>
      </c>
      <c r="C112" s="74">
        <v>0</v>
      </c>
      <c r="D112" s="74">
        <v>0</v>
      </c>
      <c r="E112" s="74">
        <v>0</v>
      </c>
      <c r="F112" s="74">
        <v>0</v>
      </c>
      <c r="G112" s="74">
        <v>0</v>
      </c>
    </row>
    <row r="113" spans="1:7">
      <c r="A113" t="s">
        <v>356</v>
      </c>
      <c r="B113" s="74">
        <v>0</v>
      </c>
      <c r="C113" s="74">
        <v>0</v>
      </c>
      <c r="D113" s="74">
        <v>0</v>
      </c>
      <c r="E113" s="74">
        <v>0</v>
      </c>
      <c r="F113" s="74">
        <v>0</v>
      </c>
      <c r="G113" s="74">
        <v>0</v>
      </c>
    </row>
    <row r="114" spans="1:7">
      <c r="A114" t="s">
        <v>355</v>
      </c>
      <c r="B114" s="74">
        <v>0</v>
      </c>
      <c r="C114" s="74">
        <v>0</v>
      </c>
      <c r="D114" s="74">
        <v>0</v>
      </c>
      <c r="E114" s="74">
        <v>0</v>
      </c>
      <c r="F114" s="74">
        <v>0</v>
      </c>
      <c r="G114" s="74">
        <v>0</v>
      </c>
    </row>
    <row r="115" spans="1:7">
      <c r="A115" t="s">
        <v>354</v>
      </c>
      <c r="B115" s="74">
        <v>0</v>
      </c>
      <c r="C115" s="74">
        <v>0</v>
      </c>
      <c r="D115" s="74">
        <v>0</v>
      </c>
      <c r="E115" s="74">
        <v>0</v>
      </c>
      <c r="F115" s="74">
        <v>0</v>
      </c>
      <c r="G115" s="74">
        <v>0</v>
      </c>
    </row>
    <row r="116" spans="1:7">
      <c r="A116" t="s">
        <v>353</v>
      </c>
      <c r="B116" s="74">
        <v>0</v>
      </c>
      <c r="C116" s="74">
        <v>0</v>
      </c>
      <c r="D116" s="74">
        <v>0</v>
      </c>
      <c r="E116" s="74">
        <v>0</v>
      </c>
      <c r="F116" s="74">
        <v>0</v>
      </c>
      <c r="G116" s="74">
        <v>0</v>
      </c>
    </row>
    <row r="117" spans="1:7">
      <c r="A117" t="s">
        <v>352</v>
      </c>
      <c r="B117" s="74">
        <v>0</v>
      </c>
      <c r="C117" s="74">
        <v>0</v>
      </c>
      <c r="D117" s="74">
        <v>0</v>
      </c>
      <c r="E117" s="74">
        <v>0</v>
      </c>
      <c r="F117" s="74">
        <v>0</v>
      </c>
      <c r="G117" s="74">
        <v>0</v>
      </c>
    </row>
    <row r="118" spans="1:7">
      <c r="A118" t="s">
        <v>351</v>
      </c>
      <c r="B118" s="74">
        <v>0</v>
      </c>
      <c r="C118" s="74">
        <v>0</v>
      </c>
      <c r="D118" s="74">
        <v>0</v>
      </c>
      <c r="E118" s="74">
        <v>0</v>
      </c>
      <c r="F118" s="74">
        <v>0</v>
      </c>
      <c r="G118" s="74">
        <v>0</v>
      </c>
    </row>
    <row r="119" spans="1:7">
      <c r="A119" t="s">
        <v>350</v>
      </c>
      <c r="B119" s="74">
        <v>0</v>
      </c>
      <c r="C119" s="74">
        <v>0</v>
      </c>
      <c r="D119" s="74">
        <v>0</v>
      </c>
      <c r="E119" s="74">
        <v>0</v>
      </c>
      <c r="F119" s="74">
        <v>0</v>
      </c>
      <c r="G119" s="74">
        <v>0</v>
      </c>
    </row>
    <row r="120" spans="1:7">
      <c r="A120" t="s">
        <v>349</v>
      </c>
      <c r="B120" s="74">
        <v>0</v>
      </c>
      <c r="C120" s="74">
        <v>0</v>
      </c>
      <c r="D120" s="74">
        <v>0</v>
      </c>
      <c r="E120" s="74">
        <v>0</v>
      </c>
      <c r="F120" s="74">
        <v>0</v>
      </c>
      <c r="G120" s="74">
        <v>0</v>
      </c>
    </row>
    <row r="121" spans="1:7">
      <c r="A121" t="s">
        <v>348</v>
      </c>
      <c r="B121" s="74">
        <v>0</v>
      </c>
      <c r="C121" s="74">
        <v>0</v>
      </c>
      <c r="D121" s="74">
        <v>0</v>
      </c>
      <c r="E121" s="74">
        <v>0</v>
      </c>
      <c r="F121" s="74">
        <v>0</v>
      </c>
      <c r="G121" s="74">
        <v>0</v>
      </c>
    </row>
    <row r="122" spans="1:7">
      <c r="A122" t="s">
        <v>347</v>
      </c>
      <c r="B122" s="74">
        <v>0</v>
      </c>
      <c r="C122" s="74">
        <v>0</v>
      </c>
      <c r="D122" s="74">
        <v>0</v>
      </c>
      <c r="E122" s="74">
        <v>0</v>
      </c>
      <c r="F122" s="74">
        <v>0</v>
      </c>
      <c r="G122" s="74">
        <v>0</v>
      </c>
    </row>
    <row r="123" spans="1:7">
      <c r="A123" t="s">
        <v>346</v>
      </c>
      <c r="B123" s="74">
        <v>0</v>
      </c>
      <c r="C123" s="74">
        <v>0</v>
      </c>
      <c r="D123" s="74">
        <v>0</v>
      </c>
      <c r="E123" s="74">
        <v>0</v>
      </c>
      <c r="F123" s="74">
        <v>0</v>
      </c>
      <c r="G123" s="74">
        <v>0</v>
      </c>
    </row>
    <row r="124" spans="1:7">
      <c r="A124" t="s">
        <v>345</v>
      </c>
      <c r="B124" s="74">
        <v>0</v>
      </c>
      <c r="C124" s="74">
        <v>0</v>
      </c>
      <c r="D124" s="74">
        <v>0</v>
      </c>
      <c r="E124" s="74">
        <v>0</v>
      </c>
      <c r="F124" s="74">
        <v>0</v>
      </c>
      <c r="G124" s="74">
        <v>0</v>
      </c>
    </row>
    <row r="125" spans="1:7">
      <c r="A125" t="s">
        <v>344</v>
      </c>
      <c r="B125" s="74">
        <v>0</v>
      </c>
      <c r="C125" s="74">
        <v>0</v>
      </c>
      <c r="D125" s="74">
        <v>0</v>
      </c>
      <c r="E125" s="74">
        <v>0</v>
      </c>
      <c r="F125" s="74">
        <v>0</v>
      </c>
      <c r="G125" s="74">
        <v>0</v>
      </c>
    </row>
    <row r="126" spans="1:7">
      <c r="A126" t="s">
        <v>343</v>
      </c>
      <c r="B126" s="74">
        <v>0</v>
      </c>
      <c r="C126" s="74">
        <v>0</v>
      </c>
      <c r="D126" s="74">
        <v>0</v>
      </c>
      <c r="E126" s="74">
        <v>0</v>
      </c>
      <c r="F126" s="74">
        <v>0</v>
      </c>
      <c r="G126" s="74">
        <v>0</v>
      </c>
    </row>
    <row r="127" spans="1:7">
      <c r="A127" t="s">
        <v>342</v>
      </c>
      <c r="B127" s="74">
        <v>0</v>
      </c>
      <c r="C127" s="74">
        <v>0</v>
      </c>
      <c r="D127" s="74">
        <v>0</v>
      </c>
      <c r="E127" s="74">
        <v>0</v>
      </c>
      <c r="F127" s="74">
        <v>0</v>
      </c>
      <c r="G127" s="74">
        <v>0</v>
      </c>
    </row>
    <row r="128" spans="1:7">
      <c r="A128" t="s">
        <v>341</v>
      </c>
      <c r="B128" s="74">
        <v>0</v>
      </c>
      <c r="C128" s="74">
        <v>0</v>
      </c>
      <c r="D128" s="74">
        <v>0</v>
      </c>
      <c r="E128" s="74">
        <v>0</v>
      </c>
      <c r="F128" s="74">
        <v>0</v>
      </c>
      <c r="G128" s="74">
        <v>0</v>
      </c>
    </row>
    <row r="129" spans="1:7">
      <c r="A129" t="s">
        <v>340</v>
      </c>
      <c r="B129" s="74">
        <v>0</v>
      </c>
      <c r="C129" s="74">
        <v>0</v>
      </c>
      <c r="D129" s="74">
        <v>0</v>
      </c>
      <c r="E129" s="74">
        <v>0</v>
      </c>
      <c r="F129" s="74">
        <v>0</v>
      </c>
      <c r="G129" s="74">
        <v>0</v>
      </c>
    </row>
    <row r="130" spans="1:7">
      <c r="A130" t="s">
        <v>339</v>
      </c>
      <c r="B130" s="74">
        <v>0</v>
      </c>
      <c r="C130" s="74">
        <v>0</v>
      </c>
      <c r="D130" s="74">
        <v>0</v>
      </c>
      <c r="E130" s="74">
        <v>0</v>
      </c>
      <c r="F130" s="74">
        <v>0</v>
      </c>
      <c r="G130" s="74">
        <v>0</v>
      </c>
    </row>
    <row r="131" spans="1:7">
      <c r="A131" t="s">
        <v>338</v>
      </c>
      <c r="B131" s="74">
        <v>26517033</v>
      </c>
      <c r="C131" s="74">
        <v>20701296.050000001</v>
      </c>
      <c r="D131" s="74">
        <v>47218329.049999997</v>
      </c>
      <c r="E131" s="74">
        <v>0</v>
      </c>
      <c r="F131" s="74">
        <v>0</v>
      </c>
      <c r="G131" s="74">
        <v>47218329.049999997</v>
      </c>
    </row>
    <row r="132" spans="1:7">
      <c r="A132" t="s">
        <v>337</v>
      </c>
      <c r="B132" s="74">
        <v>26517033</v>
      </c>
      <c r="C132" s="74">
        <v>20701296.050000001</v>
      </c>
      <c r="D132" s="74">
        <v>47218329.049999997</v>
      </c>
      <c r="E132" s="74">
        <v>0</v>
      </c>
      <c r="F132" s="74">
        <v>0</v>
      </c>
      <c r="G132" s="74">
        <v>47218329.049999997</v>
      </c>
    </row>
    <row r="133" spans="1:7">
      <c r="A133" t="s">
        <v>336</v>
      </c>
      <c r="B133" s="74">
        <v>0</v>
      </c>
      <c r="C133" s="74">
        <v>0</v>
      </c>
      <c r="D133" s="74">
        <v>0</v>
      </c>
      <c r="E133" s="74">
        <v>0</v>
      </c>
      <c r="F133" s="74">
        <v>0</v>
      </c>
      <c r="G133" s="74">
        <v>0</v>
      </c>
    </row>
    <row r="134" spans="1:7">
      <c r="A134" t="s">
        <v>335</v>
      </c>
      <c r="B134" s="74">
        <v>0</v>
      </c>
      <c r="C134" s="74">
        <v>0</v>
      </c>
      <c r="D134" s="74">
        <v>0</v>
      </c>
      <c r="E134" s="74">
        <v>0</v>
      </c>
      <c r="F134" s="74">
        <v>0</v>
      </c>
      <c r="G134" s="74">
        <v>0</v>
      </c>
    </row>
    <row r="135" spans="1:7">
      <c r="A135" t="s">
        <v>334</v>
      </c>
      <c r="B135" s="74">
        <v>0</v>
      </c>
      <c r="C135" s="74">
        <v>0</v>
      </c>
      <c r="D135" s="74">
        <v>0</v>
      </c>
      <c r="E135" s="74">
        <v>0</v>
      </c>
      <c r="F135" s="74">
        <v>0</v>
      </c>
      <c r="G135" s="74">
        <v>0</v>
      </c>
    </row>
    <row r="136" spans="1:7">
      <c r="A136" t="s">
        <v>333</v>
      </c>
      <c r="B136" s="74">
        <v>0</v>
      </c>
      <c r="C136" s="74">
        <v>0</v>
      </c>
      <c r="D136" s="74">
        <v>0</v>
      </c>
      <c r="E136" s="74">
        <v>0</v>
      </c>
      <c r="F136" s="74">
        <v>0</v>
      </c>
      <c r="G136" s="74">
        <v>0</v>
      </c>
    </row>
    <row r="137" spans="1:7">
      <c r="A137" t="s">
        <v>332</v>
      </c>
      <c r="B137" s="74">
        <v>0</v>
      </c>
      <c r="C137" s="74">
        <v>0</v>
      </c>
      <c r="D137" s="74">
        <v>0</v>
      </c>
      <c r="E137" s="74">
        <v>0</v>
      </c>
      <c r="F137" s="74">
        <v>0</v>
      </c>
      <c r="G137" s="74">
        <v>0</v>
      </c>
    </row>
    <row r="138" spans="1:7">
      <c r="A138" t="s">
        <v>331</v>
      </c>
      <c r="B138" s="74">
        <v>0</v>
      </c>
      <c r="C138" s="74">
        <v>0</v>
      </c>
      <c r="D138" s="74">
        <v>0</v>
      </c>
      <c r="E138" s="74">
        <v>0</v>
      </c>
      <c r="F138" s="74">
        <v>0</v>
      </c>
      <c r="G138" s="74">
        <v>0</v>
      </c>
    </row>
    <row r="139" spans="1:7">
      <c r="A139" t="s">
        <v>330</v>
      </c>
      <c r="B139" s="74">
        <v>0</v>
      </c>
      <c r="C139" s="74">
        <v>0</v>
      </c>
      <c r="D139" s="74">
        <v>0</v>
      </c>
      <c r="E139" s="74">
        <v>0</v>
      </c>
      <c r="F139" s="74">
        <v>0</v>
      </c>
      <c r="G139" s="74">
        <v>0</v>
      </c>
    </row>
    <row r="140" spans="1:7">
      <c r="A140" t="s">
        <v>329</v>
      </c>
      <c r="B140" s="74">
        <v>0</v>
      </c>
      <c r="C140" s="74">
        <v>0</v>
      </c>
      <c r="D140" s="74">
        <v>0</v>
      </c>
      <c r="E140" s="74">
        <v>0</v>
      </c>
      <c r="F140" s="74">
        <v>0</v>
      </c>
      <c r="G140" s="74">
        <v>0</v>
      </c>
    </row>
    <row r="141" spans="1:7">
      <c r="A141" t="s">
        <v>328</v>
      </c>
      <c r="B141" s="74">
        <v>0</v>
      </c>
      <c r="C141" s="74">
        <v>0</v>
      </c>
      <c r="D141" s="74">
        <v>0</v>
      </c>
      <c r="E141" s="74">
        <v>0</v>
      </c>
      <c r="F141" s="74">
        <v>0</v>
      </c>
      <c r="G141" s="74">
        <v>0</v>
      </c>
    </row>
    <row r="142" spans="1:7">
      <c r="A142" t="s">
        <v>327</v>
      </c>
      <c r="B142" s="74">
        <v>0</v>
      </c>
      <c r="C142" s="74">
        <v>0</v>
      </c>
      <c r="D142" s="74">
        <v>0</v>
      </c>
      <c r="E142" s="74">
        <v>0</v>
      </c>
      <c r="F142" s="74">
        <v>0</v>
      </c>
      <c r="G142" s="74">
        <v>0</v>
      </c>
    </row>
    <row r="143" spans="1:7">
      <c r="A143" t="s">
        <v>326</v>
      </c>
      <c r="B143" s="74">
        <v>0</v>
      </c>
      <c r="C143" s="74">
        <v>0</v>
      </c>
      <c r="D143" s="74">
        <v>0</v>
      </c>
      <c r="E143" s="74">
        <v>0</v>
      </c>
      <c r="F143" s="74">
        <v>0</v>
      </c>
      <c r="G143" s="74">
        <v>0</v>
      </c>
    </row>
    <row r="144" spans="1:7">
      <c r="A144" t="s">
        <v>325</v>
      </c>
      <c r="B144" s="74">
        <v>0</v>
      </c>
      <c r="C144" s="74">
        <v>0</v>
      </c>
      <c r="D144" s="74">
        <v>0</v>
      </c>
      <c r="E144" s="74">
        <v>0</v>
      </c>
      <c r="F144" s="74">
        <v>0</v>
      </c>
      <c r="G144" s="74">
        <v>0</v>
      </c>
    </row>
    <row r="145" spans="1:7">
      <c r="A145" t="s">
        <v>324</v>
      </c>
      <c r="B145" s="74">
        <v>0</v>
      </c>
      <c r="C145" s="74">
        <v>0</v>
      </c>
      <c r="D145" s="74">
        <v>0</v>
      </c>
      <c r="E145" s="74">
        <v>0</v>
      </c>
      <c r="F145" s="74">
        <v>0</v>
      </c>
      <c r="G145" s="74">
        <v>0</v>
      </c>
    </row>
    <row r="146" spans="1:7">
      <c r="A146" t="s">
        <v>323</v>
      </c>
      <c r="B146" s="74">
        <v>0</v>
      </c>
      <c r="C146" s="74">
        <v>0</v>
      </c>
      <c r="D146" s="74">
        <v>0</v>
      </c>
      <c r="E146" s="74">
        <v>0</v>
      </c>
      <c r="F146" s="74">
        <v>0</v>
      </c>
      <c r="G146" s="74">
        <v>0</v>
      </c>
    </row>
    <row r="147" spans="1:7">
      <c r="A147" t="s">
        <v>322</v>
      </c>
      <c r="B147" s="74">
        <v>0</v>
      </c>
      <c r="C147" s="74">
        <v>0</v>
      </c>
      <c r="D147" s="74">
        <v>0</v>
      </c>
      <c r="E147" s="74">
        <v>0</v>
      </c>
      <c r="F147" s="74">
        <v>0</v>
      </c>
      <c r="G147" s="74">
        <v>0</v>
      </c>
    </row>
    <row r="148" spans="1:7">
      <c r="A148" t="s">
        <v>321</v>
      </c>
      <c r="B148" s="74">
        <v>0</v>
      </c>
      <c r="C148" s="74">
        <v>0</v>
      </c>
      <c r="D148" s="74">
        <v>0</v>
      </c>
      <c r="E148" s="74">
        <v>0</v>
      </c>
      <c r="F148" s="74">
        <v>0</v>
      </c>
      <c r="G148" s="74">
        <v>0</v>
      </c>
    </row>
    <row r="149" spans="1:7">
      <c r="A149" t="s">
        <v>320</v>
      </c>
      <c r="B149" s="74">
        <v>0</v>
      </c>
      <c r="C149" s="74">
        <v>0</v>
      </c>
      <c r="D149" s="74">
        <v>0</v>
      </c>
      <c r="E149" s="74">
        <v>0</v>
      </c>
      <c r="F149" s="74">
        <v>0</v>
      </c>
      <c r="G149" s="74">
        <v>0</v>
      </c>
    </row>
    <row r="150" spans="1:7">
      <c r="A150" t="s">
        <v>319</v>
      </c>
      <c r="B150" s="74">
        <v>0</v>
      </c>
      <c r="C150" s="74">
        <v>0</v>
      </c>
      <c r="D150" s="74">
        <v>0</v>
      </c>
      <c r="E150" s="74">
        <v>0</v>
      </c>
      <c r="F150" s="74">
        <v>0</v>
      </c>
      <c r="G150" s="74">
        <v>0</v>
      </c>
    </row>
    <row r="151" spans="1:7">
      <c r="A151" t="s">
        <v>318</v>
      </c>
      <c r="B151" s="74">
        <v>0</v>
      </c>
      <c r="C151" s="74">
        <v>0</v>
      </c>
      <c r="D151" s="74">
        <v>0</v>
      </c>
      <c r="E151" s="74">
        <v>0</v>
      </c>
      <c r="F151" s="74">
        <v>0</v>
      </c>
      <c r="G151" s="74">
        <v>0</v>
      </c>
    </row>
    <row r="152" spans="1:7">
      <c r="A152" t="s">
        <v>317</v>
      </c>
      <c r="B152" s="74">
        <v>0</v>
      </c>
      <c r="C152" s="74">
        <v>0</v>
      </c>
      <c r="D152" s="74">
        <v>0</v>
      </c>
      <c r="E152" s="74">
        <v>0</v>
      </c>
      <c r="F152" s="74">
        <v>0</v>
      </c>
      <c r="G152" s="74">
        <v>0</v>
      </c>
    </row>
    <row r="153" spans="1:7">
      <c r="A153" t="s">
        <v>316</v>
      </c>
      <c r="B153" s="74">
        <v>0</v>
      </c>
      <c r="C153" s="74">
        <v>0</v>
      </c>
      <c r="D153" s="74">
        <v>0</v>
      </c>
      <c r="E153" s="74">
        <v>0</v>
      </c>
      <c r="F153" s="74">
        <v>0</v>
      </c>
      <c r="G153" s="74">
        <v>0</v>
      </c>
    </row>
    <row r="154" spans="1:7">
      <c r="A154" t="s">
        <v>315</v>
      </c>
      <c r="B154" s="74">
        <v>0</v>
      </c>
      <c r="C154" s="74">
        <v>0</v>
      </c>
      <c r="D154" s="74">
        <v>0</v>
      </c>
      <c r="E154" s="74">
        <v>0</v>
      </c>
      <c r="F154" s="74">
        <v>0</v>
      </c>
      <c r="G154" s="74">
        <v>0</v>
      </c>
    </row>
    <row r="155" spans="1:7">
      <c r="A155" t="s">
        <v>314</v>
      </c>
      <c r="B155" s="74">
        <v>1892451791</v>
      </c>
      <c r="C155" s="74">
        <v>205446442.68000001</v>
      </c>
      <c r="D155" s="74">
        <v>2097898233.6800001</v>
      </c>
      <c r="E155" s="74">
        <v>461187580.55000001</v>
      </c>
      <c r="F155" s="74">
        <v>416499246.41000003</v>
      </c>
      <c r="G155" s="74">
        <v>1636710653.1300001</v>
      </c>
    </row>
    <row r="157" spans="1:7" ht="4.1500000000000004" customHeight="1">
      <c r="A157" s="38"/>
      <c r="B157" s="38"/>
      <c r="C157" s="38"/>
      <c r="D157" s="38"/>
      <c r="E157" s="38"/>
      <c r="F157" s="38"/>
      <c r="G157" s="38"/>
    </row>
  </sheetData>
  <mergeCells count="10">
    <mergeCell ref="A7:A8"/>
    <mergeCell ref="B7:F7"/>
    <mergeCell ref="G7:G8"/>
    <mergeCell ref="A157:G157"/>
    <mergeCell ref="A1:G1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1" orientation="portrait" verticalDpi="0" r:id="rId1"/>
  <rowBreaks count="1" manualBreakCount="1">
    <brk id="15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zoomScale="85" zoomScaleNormal="85" workbookViewId="0">
      <selection activeCell="K18" sqref="K18"/>
    </sheetView>
  </sheetViews>
  <sheetFormatPr baseColWidth="10" defaultColWidth="11.140625" defaultRowHeight="15"/>
  <cols>
    <col min="1" max="1" width="64.7109375" customWidth="1"/>
    <col min="2" max="7" width="24.140625" customWidth="1"/>
  </cols>
  <sheetData>
    <row r="1" spans="1:7" ht="15.75">
      <c r="A1" s="34" t="s">
        <v>31</v>
      </c>
      <c r="B1" s="34"/>
      <c r="C1" s="34"/>
      <c r="D1" s="34"/>
      <c r="E1" s="34"/>
      <c r="F1" s="34"/>
      <c r="G1" s="34"/>
    </row>
    <row r="2" spans="1:7" ht="15.75">
      <c r="A2" s="34" t="s">
        <v>397</v>
      </c>
      <c r="B2" s="34"/>
      <c r="C2" s="34"/>
      <c r="D2" s="34"/>
      <c r="E2" s="34"/>
      <c r="F2" s="34"/>
      <c r="G2" s="34"/>
    </row>
    <row r="3" spans="1:7" ht="15.75">
      <c r="A3" s="34" t="s">
        <v>396</v>
      </c>
      <c r="B3" s="34"/>
      <c r="C3" s="34"/>
      <c r="D3" s="34"/>
      <c r="E3" s="34"/>
      <c r="F3" s="34"/>
      <c r="G3" s="34"/>
    </row>
    <row r="4" spans="1:7" ht="15.75">
      <c r="A4" s="34" t="s">
        <v>424</v>
      </c>
      <c r="B4" s="34"/>
      <c r="C4" s="34"/>
      <c r="D4" s="34"/>
      <c r="E4" s="34"/>
      <c r="F4" s="34"/>
      <c r="G4" s="34"/>
    </row>
    <row r="5" spans="1:7" ht="15.75">
      <c r="A5" s="34" t="s">
        <v>394</v>
      </c>
      <c r="B5" s="34"/>
      <c r="C5" s="34"/>
      <c r="D5" s="34"/>
      <c r="E5" s="34"/>
      <c r="F5" s="34"/>
      <c r="G5" s="34"/>
    </row>
    <row r="6" spans="1:7" ht="15.75">
      <c r="A6" s="34" t="s">
        <v>3</v>
      </c>
      <c r="B6" s="34"/>
      <c r="C6" s="34"/>
      <c r="D6" s="34"/>
      <c r="E6" s="34"/>
      <c r="F6" s="34"/>
      <c r="G6" s="34"/>
    </row>
    <row r="7" spans="1:7">
      <c r="A7" s="39" t="s">
        <v>36</v>
      </c>
      <c r="B7" s="39" t="s">
        <v>393</v>
      </c>
      <c r="C7" s="39"/>
      <c r="D7" s="39"/>
      <c r="E7" s="39"/>
      <c r="F7" s="39"/>
      <c r="G7" s="39" t="s">
        <v>392</v>
      </c>
    </row>
    <row r="8" spans="1:7" ht="26.25">
      <c r="A8" s="39"/>
      <c r="B8" s="35" t="s">
        <v>229</v>
      </c>
      <c r="C8" s="35" t="s">
        <v>423</v>
      </c>
      <c r="D8" s="35" t="s">
        <v>308</v>
      </c>
      <c r="E8" s="35" t="s">
        <v>211</v>
      </c>
      <c r="F8" s="35" t="s">
        <v>228</v>
      </c>
      <c r="G8" s="39"/>
    </row>
    <row r="9" spans="1:7">
      <c r="A9" t="s">
        <v>422</v>
      </c>
      <c r="B9" s="74">
        <v>1631944604</v>
      </c>
      <c r="C9" s="74">
        <v>174403844.36000001</v>
      </c>
      <c r="D9" s="74">
        <v>1806348448.3600001</v>
      </c>
      <c r="E9" s="74">
        <v>402556720.53000003</v>
      </c>
      <c r="F9" s="74">
        <v>368929092.01000005</v>
      </c>
      <c r="G9" s="74">
        <v>1403791727.8299999</v>
      </c>
    </row>
    <row r="10" spans="1:7">
      <c r="A10" t="s">
        <v>421</v>
      </c>
      <c r="B10" s="74">
        <v>27164308</v>
      </c>
      <c r="C10" s="74">
        <v>-220224.50999999978</v>
      </c>
      <c r="D10" s="74">
        <v>26944083.490000002</v>
      </c>
      <c r="E10" s="74">
        <v>5759676.3599999994</v>
      </c>
      <c r="F10" s="74">
        <v>4899464.92</v>
      </c>
      <c r="G10" s="74">
        <v>21184407.129999999</v>
      </c>
    </row>
    <row r="11" spans="1:7">
      <c r="A11" t="s">
        <v>420</v>
      </c>
      <c r="B11" s="74">
        <v>17533959</v>
      </c>
      <c r="C11" s="74">
        <v>4356151.790000001</v>
      </c>
      <c r="D11" s="74">
        <v>21890110.789999995</v>
      </c>
      <c r="E11" s="74">
        <v>3702243.8499999992</v>
      </c>
      <c r="F11" s="74">
        <v>3108038.6899999995</v>
      </c>
      <c r="G11" s="74">
        <v>18187866.939999998</v>
      </c>
    </row>
    <row r="12" spans="1:7">
      <c r="A12" t="s">
        <v>419</v>
      </c>
      <c r="B12" s="74">
        <v>38283314</v>
      </c>
      <c r="C12" s="74">
        <v>1184821.04</v>
      </c>
      <c r="D12" s="74">
        <v>39468135.039999999</v>
      </c>
      <c r="E12" s="74">
        <v>9105979.9300000034</v>
      </c>
      <c r="F12" s="74">
        <v>8120196.4800000023</v>
      </c>
      <c r="G12" s="74">
        <v>30362155.110000003</v>
      </c>
    </row>
    <row r="13" spans="1:7">
      <c r="A13" t="s">
        <v>418</v>
      </c>
      <c r="B13" s="74">
        <v>57327977</v>
      </c>
      <c r="C13" s="74">
        <v>3571256.7899999986</v>
      </c>
      <c r="D13" s="74">
        <v>60899233.789999999</v>
      </c>
      <c r="E13" s="74">
        <v>12001726.9</v>
      </c>
      <c r="F13" s="74">
        <v>10284411.869999997</v>
      </c>
      <c r="G13" s="74">
        <v>48897506.890000015</v>
      </c>
    </row>
    <row r="14" spans="1:7">
      <c r="A14" t="s">
        <v>417</v>
      </c>
      <c r="B14" s="74">
        <v>75846560</v>
      </c>
      <c r="C14" s="74">
        <v>20280125.900000006</v>
      </c>
      <c r="D14" s="74">
        <v>96126685.900000036</v>
      </c>
      <c r="E14" s="74">
        <v>39630860.210000001</v>
      </c>
      <c r="F14" s="74">
        <v>38213675.329999998</v>
      </c>
      <c r="G14" s="74">
        <v>56495825.689999975</v>
      </c>
    </row>
    <row r="15" spans="1:7">
      <c r="A15" t="s">
        <v>402</v>
      </c>
      <c r="B15" s="74">
        <v>199969269</v>
      </c>
      <c r="C15" s="74">
        <v>-2192114.0300000007</v>
      </c>
      <c r="D15" s="74">
        <v>197777154.96999994</v>
      </c>
      <c r="E15" s="74">
        <v>46613859.210000001</v>
      </c>
      <c r="F15" s="74">
        <v>41876851.050000004</v>
      </c>
      <c r="G15" s="74">
        <v>151163295.76000002</v>
      </c>
    </row>
    <row r="16" spans="1:7">
      <c r="A16" t="s">
        <v>401</v>
      </c>
      <c r="B16" s="74">
        <v>273512245</v>
      </c>
      <c r="C16" s="74">
        <v>11294890.320000002</v>
      </c>
      <c r="D16" s="74">
        <v>284807135.32000005</v>
      </c>
      <c r="E16" s="74">
        <v>72671351.570000008</v>
      </c>
      <c r="F16" s="74">
        <v>67845136.669999987</v>
      </c>
      <c r="G16" s="74">
        <v>212135783.74999991</v>
      </c>
    </row>
    <row r="17" spans="1:7">
      <c r="A17" t="s">
        <v>400</v>
      </c>
      <c r="B17" s="74">
        <v>77081665</v>
      </c>
      <c r="C17" s="74">
        <v>100814167.59999999</v>
      </c>
      <c r="D17" s="74">
        <v>177895832.59999996</v>
      </c>
      <c r="E17" s="74">
        <v>19943796.680000003</v>
      </c>
      <c r="F17" s="74">
        <v>18874433.180000003</v>
      </c>
      <c r="G17" s="74">
        <v>157952035.91999999</v>
      </c>
    </row>
    <row r="18" spans="1:7">
      <c r="A18" t="s">
        <v>399</v>
      </c>
      <c r="B18" s="74">
        <v>293290438</v>
      </c>
      <c r="C18" s="74">
        <v>-17918766.620000005</v>
      </c>
      <c r="D18" s="74">
        <v>275371671.38000005</v>
      </c>
      <c r="E18" s="74">
        <v>66408235.87999998</v>
      </c>
      <c r="F18" s="74">
        <v>57848296.549999997</v>
      </c>
      <c r="G18" s="74">
        <v>208963435.5</v>
      </c>
    </row>
    <row r="19" spans="1:7">
      <c r="A19" t="s">
        <v>416</v>
      </c>
      <c r="B19" s="74">
        <v>48623107</v>
      </c>
      <c r="C19" s="74">
        <v>15701642.209999999</v>
      </c>
      <c r="D19" s="74">
        <v>64324749.209999979</v>
      </c>
      <c r="E19" s="74">
        <v>10998375.859999998</v>
      </c>
      <c r="F19" s="74">
        <v>9612532.4200000018</v>
      </c>
      <c r="G19" s="74">
        <v>53326373.349999994</v>
      </c>
    </row>
    <row r="20" spans="1:7">
      <c r="A20" t="s">
        <v>415</v>
      </c>
      <c r="B20" s="74">
        <v>125318372</v>
      </c>
      <c r="C20" s="74">
        <v>3948972.1800000006</v>
      </c>
      <c r="D20" s="74">
        <v>129267344.17999996</v>
      </c>
      <c r="E20" s="74">
        <v>21962067.499999996</v>
      </c>
      <c r="F20" s="74">
        <v>20321553.729999993</v>
      </c>
      <c r="G20" s="74">
        <v>107305276.68000001</v>
      </c>
    </row>
    <row r="21" spans="1:7">
      <c r="A21" t="s">
        <v>414</v>
      </c>
      <c r="B21" s="74">
        <v>24096671</v>
      </c>
      <c r="C21" s="74">
        <v>4518506.43</v>
      </c>
      <c r="D21" s="74">
        <v>28615177.430000003</v>
      </c>
      <c r="E21" s="74">
        <v>6076569.3200000031</v>
      </c>
      <c r="F21" s="74">
        <v>5278851.8800000008</v>
      </c>
      <c r="G21" s="74">
        <v>22538608.110000007</v>
      </c>
    </row>
    <row r="22" spans="1:7">
      <c r="A22" t="s">
        <v>413</v>
      </c>
      <c r="B22" s="74">
        <v>50000000</v>
      </c>
      <c r="C22" s="74">
        <v>1200000</v>
      </c>
      <c r="D22" s="74">
        <v>51200000</v>
      </c>
      <c r="E22" s="74">
        <v>13900000</v>
      </c>
      <c r="F22" s="74">
        <v>13900000</v>
      </c>
      <c r="G22" s="74">
        <v>37300000</v>
      </c>
    </row>
    <row r="23" spans="1:7">
      <c r="A23" t="s">
        <v>412</v>
      </c>
      <c r="B23" s="74">
        <v>12725115</v>
      </c>
      <c r="C23" s="74">
        <v>1528427.5300000003</v>
      </c>
      <c r="D23" s="74">
        <v>14253542.529999999</v>
      </c>
      <c r="E23" s="74">
        <v>3361750.7299999995</v>
      </c>
      <c r="F23" s="74">
        <v>2947906.26</v>
      </c>
      <c r="G23" s="74">
        <v>10891791.800000001</v>
      </c>
    </row>
    <row r="24" spans="1:7">
      <c r="A24" t="s">
        <v>411</v>
      </c>
      <c r="B24" s="74">
        <v>18988899</v>
      </c>
      <c r="C24" s="74">
        <v>1711509.04</v>
      </c>
      <c r="D24" s="74">
        <v>20700408.040000003</v>
      </c>
      <c r="E24" s="74">
        <v>4408740.6300000008</v>
      </c>
      <c r="F24" s="74">
        <v>3678935.21</v>
      </c>
      <c r="G24" s="74">
        <v>16291667.41</v>
      </c>
    </row>
    <row r="25" spans="1:7">
      <c r="A25" t="s">
        <v>398</v>
      </c>
      <c r="B25" s="74">
        <v>24725727</v>
      </c>
      <c r="C25" s="74">
        <v>-2133983.8199999994</v>
      </c>
      <c r="D25" s="74">
        <v>22591743.179999996</v>
      </c>
      <c r="E25" s="74">
        <v>4161737.4800000004</v>
      </c>
      <c r="F25" s="74">
        <v>3683063.8</v>
      </c>
      <c r="G25" s="74">
        <v>18430005.699999999</v>
      </c>
    </row>
    <row r="26" spans="1:7">
      <c r="A26" t="s">
        <v>410</v>
      </c>
      <c r="B26" s="74">
        <v>15511744</v>
      </c>
      <c r="C26" s="74">
        <v>1692816.4199999997</v>
      </c>
      <c r="D26" s="74">
        <v>17204560.420000002</v>
      </c>
      <c r="E26" s="74">
        <v>3336421.13</v>
      </c>
      <c r="F26" s="74">
        <v>2896012.5300000003</v>
      </c>
      <c r="G26" s="74">
        <v>13868139.290000003</v>
      </c>
    </row>
    <row r="27" spans="1:7">
      <c r="A27" t="s">
        <v>409</v>
      </c>
      <c r="B27" s="74">
        <v>22776416</v>
      </c>
      <c r="C27" s="74">
        <v>901496.79</v>
      </c>
      <c r="D27" s="74">
        <v>23677912.789999999</v>
      </c>
      <c r="E27" s="74">
        <v>5438789.0200000005</v>
      </c>
      <c r="F27" s="74">
        <v>4645301.8500000006</v>
      </c>
      <c r="G27" s="74">
        <v>18239123.77</v>
      </c>
    </row>
    <row r="28" spans="1:7">
      <c r="A28" t="s">
        <v>408</v>
      </c>
      <c r="B28" s="74">
        <v>11115550</v>
      </c>
      <c r="C28" s="74">
        <v>-17096.220000000008</v>
      </c>
      <c r="D28" s="74">
        <v>11098453.780000001</v>
      </c>
      <c r="E28" s="74">
        <v>3228125.3600000003</v>
      </c>
      <c r="F28" s="74">
        <v>2942797.1300000004</v>
      </c>
      <c r="G28" s="74">
        <v>7870328.4199999999</v>
      </c>
    </row>
    <row r="29" spans="1:7">
      <c r="A29" t="s">
        <v>407</v>
      </c>
      <c r="B29" s="74">
        <v>164110166</v>
      </c>
      <c r="C29" s="74">
        <v>903295.17000000027</v>
      </c>
      <c r="D29" s="74">
        <v>165013461.17000005</v>
      </c>
      <c r="E29" s="74">
        <v>40874420.149999999</v>
      </c>
      <c r="F29" s="74">
        <v>40091265.589999996</v>
      </c>
      <c r="G29" s="74">
        <v>124139041.02000004</v>
      </c>
    </row>
    <row r="30" spans="1:7">
      <c r="A30" t="s">
        <v>406</v>
      </c>
      <c r="B30" s="74">
        <v>20599717</v>
      </c>
      <c r="C30" s="74">
        <v>-16560.960000000079</v>
      </c>
      <c r="D30" s="74">
        <v>20583156.040000003</v>
      </c>
      <c r="E30" s="74">
        <v>4686982.9000000004</v>
      </c>
      <c r="F30" s="74">
        <v>4040541.5500000007</v>
      </c>
      <c r="G30" s="74">
        <v>15896173.139999999</v>
      </c>
    </row>
    <row r="31" spans="1:7">
      <c r="A31" t="s">
        <v>405</v>
      </c>
      <c r="B31" s="74">
        <v>3510346</v>
      </c>
      <c r="C31" s="74">
        <v>1275265.6099999999</v>
      </c>
      <c r="D31" s="74">
        <v>4785611.6100000003</v>
      </c>
      <c r="E31" s="74">
        <v>1004142.9099999999</v>
      </c>
      <c r="F31" s="74">
        <v>873015.84999999986</v>
      </c>
      <c r="G31" s="74">
        <v>3781468.6999999997</v>
      </c>
    </row>
    <row r="32" spans="1:7">
      <c r="A32" t="s">
        <v>404</v>
      </c>
      <c r="B32" s="74">
        <v>29833039</v>
      </c>
      <c r="C32" s="74">
        <v>22019245.700000003</v>
      </c>
      <c r="D32" s="74">
        <v>51852284.700000003</v>
      </c>
      <c r="E32" s="74">
        <v>3280866.95</v>
      </c>
      <c r="F32" s="74">
        <v>2946809.47</v>
      </c>
      <c r="G32" s="74">
        <v>48571417.750000007</v>
      </c>
    </row>
    <row r="33" spans="1:7">
      <c r="A33" t="s">
        <v>403</v>
      </c>
      <c r="B33" s="74">
        <v>260507187</v>
      </c>
      <c r="C33" s="74">
        <v>31042598.32</v>
      </c>
      <c r="D33" s="74">
        <v>291549785.31999999</v>
      </c>
      <c r="E33" s="74">
        <v>58630860.020000003</v>
      </c>
      <c r="F33" s="74">
        <v>47570154.400000006</v>
      </c>
      <c r="G33" s="74">
        <v>232918925.30000004</v>
      </c>
    </row>
    <row r="34" spans="1:7">
      <c r="A34" t="s">
        <v>402</v>
      </c>
      <c r="B34" s="74">
        <v>77721208</v>
      </c>
      <c r="C34" s="74">
        <v>0</v>
      </c>
      <c r="D34" s="74">
        <v>77721208</v>
      </c>
      <c r="E34" s="74">
        <v>19430301.870000001</v>
      </c>
      <c r="F34" s="74">
        <v>12953534.58</v>
      </c>
      <c r="G34" s="74">
        <v>58290906.129999995</v>
      </c>
    </row>
    <row r="35" spans="1:7">
      <c r="A35" t="s">
        <v>401</v>
      </c>
      <c r="B35" s="74">
        <v>94407199</v>
      </c>
      <c r="C35" s="74">
        <v>0</v>
      </c>
      <c r="D35" s="74">
        <v>94407199</v>
      </c>
      <c r="E35" s="74">
        <v>15448742.34</v>
      </c>
      <c r="F35" s="74">
        <v>15448742.34</v>
      </c>
      <c r="G35" s="74">
        <v>78958456.660000011</v>
      </c>
    </row>
    <row r="36" spans="1:7">
      <c r="A36" t="s">
        <v>400</v>
      </c>
      <c r="B36" s="74">
        <v>26517033</v>
      </c>
      <c r="C36" s="74">
        <v>20701534.59</v>
      </c>
      <c r="D36" s="74">
        <v>47218567.589999996</v>
      </c>
      <c r="E36" s="74">
        <v>0.82</v>
      </c>
      <c r="F36" s="74">
        <v>0.82</v>
      </c>
      <c r="G36" s="74">
        <v>47218566.770000003</v>
      </c>
    </row>
    <row r="37" spans="1:7">
      <c r="A37" t="s">
        <v>399</v>
      </c>
      <c r="B37" s="74">
        <v>61861747</v>
      </c>
      <c r="C37" s="74">
        <v>10339619.07</v>
      </c>
      <c r="D37" s="74">
        <v>72201366.069999993</v>
      </c>
      <c r="E37" s="74">
        <v>23751814.990000002</v>
      </c>
      <c r="F37" s="74">
        <v>19167876.66</v>
      </c>
      <c r="G37" s="74">
        <v>48449551.079999998</v>
      </c>
    </row>
    <row r="38" spans="1:7">
      <c r="A38" t="s">
        <v>398</v>
      </c>
      <c r="B38" s="74">
        <v>0</v>
      </c>
      <c r="C38" s="74">
        <v>1444.66</v>
      </c>
      <c r="D38" s="74">
        <v>1444.66</v>
      </c>
      <c r="E38" s="74">
        <v>0</v>
      </c>
      <c r="F38" s="74">
        <v>0</v>
      </c>
      <c r="G38" s="74">
        <v>1444.66</v>
      </c>
    </row>
    <row r="39" spans="1:7">
      <c r="A39" t="s">
        <v>314</v>
      </c>
      <c r="B39" s="74">
        <v>1892451791</v>
      </c>
      <c r="C39" s="74">
        <v>205446442.68000001</v>
      </c>
      <c r="D39" s="74">
        <v>2097898233.6800001</v>
      </c>
      <c r="E39" s="74">
        <v>461187580.55000001</v>
      </c>
      <c r="F39" s="74">
        <v>416499246.41000003</v>
      </c>
      <c r="G39" s="74">
        <v>1636710653.1300001</v>
      </c>
    </row>
    <row r="41" spans="1:7" ht="4.1500000000000004" customHeight="1">
      <c r="A41" s="38"/>
      <c r="B41" s="38"/>
      <c r="C41" s="38"/>
      <c r="D41" s="38"/>
      <c r="E41" s="38"/>
      <c r="F41" s="38"/>
      <c r="G41" s="38"/>
    </row>
  </sheetData>
  <mergeCells count="10">
    <mergeCell ref="A7:A8"/>
    <mergeCell ref="B7:F7"/>
    <mergeCell ref="G7:G8"/>
    <mergeCell ref="A41:G41"/>
    <mergeCell ref="A1:G1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zoomScale="85" zoomScaleNormal="85" workbookViewId="0">
      <selection activeCell="A21" sqref="A21"/>
    </sheetView>
  </sheetViews>
  <sheetFormatPr baseColWidth="10" defaultColWidth="11.140625" defaultRowHeight="15"/>
  <cols>
    <col min="1" max="1" width="64.7109375" customWidth="1"/>
    <col min="2" max="7" width="24.140625" customWidth="1"/>
  </cols>
  <sheetData>
    <row r="1" spans="1:7" ht="15.75">
      <c r="A1" s="34" t="s">
        <v>31</v>
      </c>
      <c r="B1" s="34"/>
      <c r="C1" s="34"/>
      <c r="D1" s="34"/>
      <c r="E1" s="34"/>
      <c r="F1" s="34"/>
      <c r="G1" s="34"/>
    </row>
    <row r="2" spans="1:7" ht="15.75">
      <c r="A2" s="34" t="s">
        <v>397</v>
      </c>
      <c r="B2" s="34"/>
      <c r="C2" s="34"/>
      <c r="D2" s="34"/>
      <c r="E2" s="34"/>
      <c r="F2" s="34"/>
      <c r="G2" s="34"/>
    </row>
    <row r="3" spans="1:7" ht="15.75">
      <c r="A3" s="34" t="s">
        <v>396</v>
      </c>
      <c r="B3" s="34"/>
      <c r="C3" s="34"/>
      <c r="D3" s="34"/>
      <c r="E3" s="34"/>
      <c r="F3" s="34"/>
      <c r="G3" s="34"/>
    </row>
    <row r="4" spans="1:7" ht="15.75">
      <c r="A4" s="34" t="s">
        <v>462</v>
      </c>
      <c r="B4" s="34"/>
      <c r="C4" s="34"/>
      <c r="D4" s="34"/>
      <c r="E4" s="34"/>
      <c r="F4" s="34"/>
      <c r="G4" s="34"/>
    </row>
    <row r="5" spans="1:7" ht="15.75">
      <c r="A5" s="34" t="s">
        <v>394</v>
      </c>
      <c r="B5" s="34"/>
      <c r="C5" s="34"/>
      <c r="D5" s="34"/>
      <c r="E5" s="34"/>
      <c r="F5" s="34"/>
      <c r="G5" s="34"/>
    </row>
    <row r="6" spans="1:7" ht="15.75">
      <c r="A6" s="34" t="s">
        <v>3</v>
      </c>
      <c r="B6" s="34"/>
      <c r="C6" s="34"/>
      <c r="D6" s="34"/>
      <c r="E6" s="34"/>
      <c r="F6" s="34"/>
      <c r="G6" s="34"/>
    </row>
    <row r="7" spans="1:7">
      <c r="A7" s="39" t="s">
        <v>36</v>
      </c>
      <c r="B7" s="39" t="s">
        <v>393</v>
      </c>
      <c r="C7" s="39"/>
      <c r="D7" s="39"/>
      <c r="E7" s="39"/>
      <c r="F7" s="39"/>
      <c r="G7" s="39" t="s">
        <v>392</v>
      </c>
    </row>
    <row r="8" spans="1:7">
      <c r="A8" s="39"/>
      <c r="B8" s="35" t="s">
        <v>229</v>
      </c>
      <c r="C8" s="35" t="s">
        <v>461</v>
      </c>
      <c r="D8" s="35" t="s">
        <v>308</v>
      </c>
      <c r="E8" s="35" t="s">
        <v>211</v>
      </c>
      <c r="F8" s="35" t="s">
        <v>228</v>
      </c>
      <c r="G8" s="39"/>
    </row>
    <row r="9" spans="1:7">
      <c r="A9" t="s">
        <v>460</v>
      </c>
      <c r="B9" s="74">
        <v>1631944604</v>
      </c>
      <c r="C9" s="74">
        <v>174403844.36000001</v>
      </c>
      <c r="D9" s="74">
        <v>1806348448.3599999</v>
      </c>
      <c r="E9" s="74">
        <v>402556720.52999997</v>
      </c>
      <c r="F9" s="74">
        <v>368929092.00999999</v>
      </c>
      <c r="G9" s="74">
        <v>1403791727.8299999</v>
      </c>
    </row>
    <row r="10" spans="1:7">
      <c r="A10" t="s">
        <v>457</v>
      </c>
      <c r="B10" s="74">
        <v>845258802</v>
      </c>
      <c r="C10" s="74">
        <v>49497279.390000001</v>
      </c>
      <c r="D10" s="74">
        <v>894756081.38999999</v>
      </c>
      <c r="E10" s="74">
        <v>211799468.84999999</v>
      </c>
      <c r="F10" s="74">
        <v>189572646.03999999</v>
      </c>
      <c r="G10" s="74">
        <v>682956612.53999996</v>
      </c>
    </row>
    <row r="11" spans="1:7">
      <c r="A11" t="s">
        <v>456</v>
      </c>
      <c r="B11" s="74">
        <v>27164308</v>
      </c>
      <c r="C11" s="74">
        <v>-220224.51</v>
      </c>
      <c r="D11" s="74">
        <v>26944083.489999998</v>
      </c>
      <c r="E11" s="74">
        <v>5759676.3600000003</v>
      </c>
      <c r="F11" s="74">
        <v>4899464.92</v>
      </c>
      <c r="G11" s="74">
        <v>21184407.129999999</v>
      </c>
    </row>
    <row r="12" spans="1:7">
      <c r="A12" t="s">
        <v>455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>
      <c r="A13" t="s">
        <v>454</v>
      </c>
      <c r="B13" s="74">
        <v>164490234</v>
      </c>
      <c r="C13" s="74">
        <v>10441549.75</v>
      </c>
      <c r="D13" s="74">
        <v>174931783.75</v>
      </c>
      <c r="E13" s="74">
        <v>37422910.329999998</v>
      </c>
      <c r="F13" s="74">
        <v>32722196.84</v>
      </c>
      <c r="G13" s="74">
        <v>137508873.41999999</v>
      </c>
    </row>
    <row r="14" spans="1:7">
      <c r="A14" t="s">
        <v>453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>
      <c r="A15" t="s">
        <v>452</v>
      </c>
      <c r="B15" s="74">
        <v>75846560</v>
      </c>
      <c r="C15" s="74">
        <v>20280125.899999999</v>
      </c>
      <c r="D15" s="74">
        <v>96126685.900000006</v>
      </c>
      <c r="E15" s="74">
        <v>39630860.210000001</v>
      </c>
      <c r="F15" s="74">
        <v>38213675.329999998</v>
      </c>
      <c r="G15" s="74">
        <v>56495825.689999998</v>
      </c>
    </row>
    <row r="16" spans="1:7">
      <c r="A16" t="s">
        <v>451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>
      <c r="A17" t="s">
        <v>450</v>
      </c>
      <c r="B17" s="74">
        <v>315907156</v>
      </c>
      <c r="C17" s="74">
        <v>-2381313.17</v>
      </c>
      <c r="D17" s="74">
        <v>313525842.82999998</v>
      </c>
      <c r="E17" s="74">
        <v>71364614.319999993</v>
      </c>
      <c r="F17" s="74">
        <v>62305512.109999999</v>
      </c>
      <c r="G17" s="74">
        <v>242161228.50999999</v>
      </c>
    </row>
    <row r="18" spans="1:7">
      <c r="A18" t="s">
        <v>449</v>
      </c>
      <c r="B18" s="74">
        <v>261850544</v>
      </c>
      <c r="C18" s="74">
        <v>21377141.420000002</v>
      </c>
      <c r="D18" s="74">
        <v>283227685.42000002</v>
      </c>
      <c r="E18" s="74">
        <v>57621407.630000003</v>
      </c>
      <c r="F18" s="74">
        <v>51431796.840000004</v>
      </c>
      <c r="G18" s="74">
        <v>225606277.78999999</v>
      </c>
    </row>
    <row r="19" spans="1:7">
      <c r="A19" t="s">
        <v>448</v>
      </c>
      <c r="B19" s="74">
        <v>745122808</v>
      </c>
      <c r="C19" s="74">
        <v>121549089.77</v>
      </c>
      <c r="D19" s="74">
        <v>866671897.76999998</v>
      </c>
      <c r="E19" s="74">
        <v>181783780.56</v>
      </c>
      <c r="F19" s="74">
        <v>171647878.46000001</v>
      </c>
      <c r="G19" s="74">
        <v>684888117.21000004</v>
      </c>
    </row>
    <row r="20" spans="1:7">
      <c r="A20" t="s">
        <v>447</v>
      </c>
      <c r="B20" s="74">
        <v>2797362</v>
      </c>
      <c r="C20" s="74">
        <v>990574.73</v>
      </c>
      <c r="D20" s="74">
        <v>3787936.73</v>
      </c>
      <c r="E20" s="74">
        <v>655698.87</v>
      </c>
      <c r="F20" s="74">
        <v>545281.43999999994</v>
      </c>
      <c r="G20" s="74">
        <v>3132237.86</v>
      </c>
    </row>
    <row r="21" spans="1:7">
      <c r="A21" t="s">
        <v>446</v>
      </c>
      <c r="B21" s="74">
        <v>618646159</v>
      </c>
      <c r="C21" s="74">
        <v>115943596.84</v>
      </c>
      <c r="D21" s="74">
        <v>734589755.84000003</v>
      </c>
      <c r="E21" s="74">
        <v>154497185.25999999</v>
      </c>
      <c r="F21" s="74">
        <v>146127125.53</v>
      </c>
      <c r="G21" s="74">
        <v>580092570.58000004</v>
      </c>
    </row>
    <row r="22" spans="1:7">
      <c r="A22" t="s">
        <v>445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>
      <c r="A23" t="s">
        <v>444</v>
      </c>
      <c r="B23" s="74">
        <v>34496566</v>
      </c>
      <c r="C23" s="74">
        <v>726034.6</v>
      </c>
      <c r="D23" s="74">
        <v>35222600.600000001</v>
      </c>
      <c r="E23" s="74">
        <v>7339389.6299999999</v>
      </c>
      <c r="F23" s="74">
        <v>6463939.3899999997</v>
      </c>
      <c r="G23" s="74">
        <v>27883210.969999999</v>
      </c>
    </row>
    <row r="24" spans="1:7">
      <c r="A24" t="s">
        <v>443</v>
      </c>
      <c r="B24" s="74">
        <v>21395190</v>
      </c>
      <c r="C24" s="74">
        <v>980488.28</v>
      </c>
      <c r="D24" s="74">
        <v>22375678.280000001</v>
      </c>
      <c r="E24" s="74">
        <v>1609787.18</v>
      </c>
      <c r="F24" s="74">
        <v>1355073.27</v>
      </c>
      <c r="G24" s="74">
        <v>20765891.100000001</v>
      </c>
    </row>
    <row r="25" spans="1:7">
      <c r="A25" t="s">
        <v>442</v>
      </c>
      <c r="B25" s="74">
        <v>65511744</v>
      </c>
      <c r="C25" s="74">
        <v>2892816.42</v>
      </c>
      <c r="D25" s="74">
        <v>68404560.420000002</v>
      </c>
      <c r="E25" s="74">
        <v>17236421.129999999</v>
      </c>
      <c r="F25" s="74">
        <v>16796012.530000001</v>
      </c>
      <c r="G25" s="74">
        <v>51168139.289999999</v>
      </c>
    </row>
    <row r="26" spans="1:7">
      <c r="A26" t="s">
        <v>441</v>
      </c>
      <c r="B26" s="74">
        <v>2275787</v>
      </c>
      <c r="C26" s="74">
        <v>15578.9</v>
      </c>
      <c r="D26" s="74">
        <v>2291365.9</v>
      </c>
      <c r="E26" s="74">
        <v>445298.49</v>
      </c>
      <c r="F26" s="74">
        <v>360446.3</v>
      </c>
      <c r="G26" s="74">
        <v>1846067.41</v>
      </c>
    </row>
    <row r="27" spans="1:7">
      <c r="A27" t="s">
        <v>459</v>
      </c>
      <c r="B27" s="74">
        <v>41562994</v>
      </c>
      <c r="C27" s="74">
        <v>3357475.2</v>
      </c>
      <c r="D27" s="74">
        <v>44920469.200000003</v>
      </c>
      <c r="E27" s="74">
        <v>8973471.1199999992</v>
      </c>
      <c r="F27" s="74">
        <v>7708567.5099999998</v>
      </c>
      <c r="G27" s="74">
        <v>35946998.079999998</v>
      </c>
    </row>
    <row r="28" spans="1:7">
      <c r="A28" t="s">
        <v>439</v>
      </c>
      <c r="B28" s="74">
        <v>8549680</v>
      </c>
      <c r="C28" s="74">
        <v>655283.25</v>
      </c>
      <c r="D28" s="74">
        <v>9204963.25</v>
      </c>
      <c r="E28" s="74">
        <v>2370914.7799999998</v>
      </c>
      <c r="F28" s="74">
        <v>2030963.61</v>
      </c>
      <c r="G28" s="74">
        <v>6834048.4699999997</v>
      </c>
    </row>
    <row r="29" spans="1:7">
      <c r="A29" t="s">
        <v>438</v>
      </c>
      <c r="B29" s="74">
        <v>7277135</v>
      </c>
      <c r="C29" s="74">
        <v>-1220270.92</v>
      </c>
      <c r="D29" s="74">
        <v>6056864.0800000001</v>
      </c>
      <c r="E29" s="74">
        <v>607754.73</v>
      </c>
      <c r="F29" s="74">
        <v>531505.07999999996</v>
      </c>
      <c r="G29" s="74">
        <v>5449109.3499999996</v>
      </c>
    </row>
    <row r="30" spans="1:7">
      <c r="A30" t="s">
        <v>437</v>
      </c>
      <c r="B30" s="74">
        <v>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</row>
    <row r="31" spans="1:7">
      <c r="A31" t="s">
        <v>436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>
      <c r="A32" t="s">
        <v>435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>
      <c r="A33" t="s">
        <v>434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>
      <c r="A34" t="s">
        <v>433</v>
      </c>
      <c r="B34" s="74">
        <v>7357938</v>
      </c>
      <c r="C34" s="74">
        <v>2118674.5299999998</v>
      </c>
      <c r="D34" s="74">
        <v>9476612.5299999993</v>
      </c>
      <c r="E34" s="74">
        <v>1860416.63</v>
      </c>
      <c r="F34" s="74">
        <v>1704141.01</v>
      </c>
      <c r="G34" s="74">
        <v>7616195.9000000004</v>
      </c>
    </row>
    <row r="35" spans="1:7">
      <c r="A35" t="s">
        <v>432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>
      <c r="A36" t="s">
        <v>431</v>
      </c>
      <c r="B36" s="74">
        <v>18378241</v>
      </c>
      <c r="C36" s="74">
        <v>1803788.34</v>
      </c>
      <c r="D36" s="74">
        <v>20182029.34</v>
      </c>
      <c r="E36" s="74">
        <v>4134384.98</v>
      </c>
      <c r="F36" s="74">
        <v>3441957.81</v>
      </c>
      <c r="G36" s="74">
        <v>16047644.359999999</v>
      </c>
    </row>
    <row r="37" spans="1:7">
      <c r="A37" t="s">
        <v>430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>
      <c r="A38" t="s">
        <v>429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>
      <c r="A39" t="s">
        <v>428</v>
      </c>
      <c r="B39" s="74">
        <v>0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</row>
    <row r="40" spans="1:7">
      <c r="A40" t="s">
        <v>427</v>
      </c>
      <c r="B40" s="74">
        <v>0</v>
      </c>
      <c r="C40" s="74">
        <v>0</v>
      </c>
      <c r="D40" s="74">
        <v>0</v>
      </c>
      <c r="E40" s="74">
        <v>0</v>
      </c>
      <c r="F40" s="74">
        <v>0</v>
      </c>
      <c r="G40" s="74">
        <v>0</v>
      </c>
    </row>
    <row r="41" spans="1:7">
      <c r="A41" t="s">
        <v>426</v>
      </c>
      <c r="B41" s="74">
        <v>0</v>
      </c>
      <c r="C41" s="74">
        <v>0</v>
      </c>
      <c r="D41" s="74">
        <v>0</v>
      </c>
      <c r="E41" s="74">
        <v>0</v>
      </c>
      <c r="F41" s="74">
        <v>0</v>
      </c>
      <c r="G41" s="74">
        <v>0</v>
      </c>
    </row>
    <row r="42" spans="1:7">
      <c r="A42" t="s">
        <v>458</v>
      </c>
      <c r="B42" s="74">
        <v>260507187</v>
      </c>
      <c r="C42" s="74">
        <v>31042598.32</v>
      </c>
      <c r="D42" s="74">
        <v>291549785.31999999</v>
      </c>
      <c r="E42" s="74">
        <v>58630860.020000003</v>
      </c>
      <c r="F42" s="74">
        <v>47570154.399999999</v>
      </c>
      <c r="G42" s="74">
        <v>232918925.30000001</v>
      </c>
    </row>
    <row r="43" spans="1:7">
      <c r="A43" t="s">
        <v>457</v>
      </c>
      <c r="B43" s="74">
        <v>139582955</v>
      </c>
      <c r="C43" s="74">
        <v>10339619.07</v>
      </c>
      <c r="D43" s="74">
        <v>149922574.06999999</v>
      </c>
      <c r="E43" s="74">
        <v>43182116.859999999</v>
      </c>
      <c r="F43" s="74">
        <v>32121411.239999998</v>
      </c>
      <c r="G43" s="74">
        <v>106740457.20999999</v>
      </c>
    </row>
    <row r="44" spans="1:7">
      <c r="A44" t="s">
        <v>456</v>
      </c>
      <c r="B44" s="74">
        <v>0</v>
      </c>
      <c r="C44" s="74">
        <v>0</v>
      </c>
      <c r="D44" s="74">
        <v>0</v>
      </c>
      <c r="E44" s="74">
        <v>0</v>
      </c>
      <c r="F44" s="74">
        <v>0</v>
      </c>
      <c r="G44" s="74">
        <v>0</v>
      </c>
    </row>
    <row r="45" spans="1:7">
      <c r="A45" t="s">
        <v>455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74">
        <v>0</v>
      </c>
    </row>
    <row r="46" spans="1:7">
      <c r="A46" t="s">
        <v>454</v>
      </c>
      <c r="B46" s="74">
        <v>0</v>
      </c>
      <c r="C46" s="74">
        <v>0</v>
      </c>
      <c r="D46" s="74">
        <v>0</v>
      </c>
      <c r="E46" s="74">
        <v>0</v>
      </c>
      <c r="F46" s="74">
        <v>0</v>
      </c>
      <c r="G46" s="74">
        <v>0</v>
      </c>
    </row>
    <row r="47" spans="1:7">
      <c r="A47" t="s">
        <v>453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</row>
    <row r="48" spans="1:7">
      <c r="A48" t="s">
        <v>452</v>
      </c>
      <c r="B48" s="74">
        <v>0</v>
      </c>
      <c r="C48" s="74">
        <v>0</v>
      </c>
      <c r="D48" s="74">
        <v>0</v>
      </c>
      <c r="E48" s="74">
        <v>0</v>
      </c>
      <c r="F48" s="74">
        <v>0</v>
      </c>
      <c r="G48" s="74">
        <v>0</v>
      </c>
    </row>
    <row r="49" spans="1:7">
      <c r="A49" t="s">
        <v>451</v>
      </c>
      <c r="B49" s="74">
        <v>0</v>
      </c>
      <c r="C49" s="74">
        <v>0</v>
      </c>
      <c r="D49" s="74">
        <v>0</v>
      </c>
      <c r="E49" s="74">
        <v>0</v>
      </c>
      <c r="F49" s="74">
        <v>0</v>
      </c>
      <c r="G49" s="74">
        <v>0</v>
      </c>
    </row>
    <row r="50" spans="1:7">
      <c r="A50" t="s">
        <v>450</v>
      </c>
      <c r="B50" s="74">
        <v>61861747</v>
      </c>
      <c r="C50" s="74">
        <v>10339619.07</v>
      </c>
      <c r="D50" s="74">
        <v>72201366.069999993</v>
      </c>
      <c r="E50" s="74">
        <v>23751814.989999998</v>
      </c>
      <c r="F50" s="74">
        <v>19167876.66</v>
      </c>
      <c r="G50" s="74">
        <v>48449551.079999998</v>
      </c>
    </row>
    <row r="51" spans="1:7">
      <c r="A51" t="s">
        <v>449</v>
      </c>
      <c r="B51" s="74">
        <v>77721208</v>
      </c>
      <c r="C51" s="74">
        <v>0</v>
      </c>
      <c r="D51" s="74">
        <v>77721208</v>
      </c>
      <c r="E51" s="74">
        <v>19430301.870000001</v>
      </c>
      <c r="F51" s="74">
        <v>12953534.58</v>
      </c>
      <c r="G51" s="74">
        <v>58290906.130000003</v>
      </c>
    </row>
    <row r="52" spans="1:7">
      <c r="A52" t="s">
        <v>448</v>
      </c>
      <c r="B52" s="74">
        <v>120924232</v>
      </c>
      <c r="C52" s="74">
        <v>20701534.59</v>
      </c>
      <c r="D52" s="74">
        <v>141625766.59</v>
      </c>
      <c r="E52" s="74">
        <v>15448743.16</v>
      </c>
      <c r="F52" s="74">
        <v>15448743.16</v>
      </c>
      <c r="G52" s="74">
        <v>126177023.43000001</v>
      </c>
    </row>
    <row r="53" spans="1:7">
      <c r="A53" t="s">
        <v>447</v>
      </c>
      <c r="B53" s="74">
        <v>0</v>
      </c>
      <c r="C53" s="74">
        <v>0</v>
      </c>
      <c r="D53" s="74">
        <v>0</v>
      </c>
      <c r="E53" s="74">
        <v>0</v>
      </c>
      <c r="F53" s="74">
        <v>0</v>
      </c>
      <c r="G53" s="74">
        <v>0</v>
      </c>
    </row>
    <row r="54" spans="1:7">
      <c r="A54" t="s">
        <v>446</v>
      </c>
      <c r="B54" s="74">
        <v>120924232</v>
      </c>
      <c r="C54" s="74">
        <v>20701534.59</v>
      </c>
      <c r="D54" s="74">
        <v>141625766.59</v>
      </c>
      <c r="E54" s="74">
        <v>15448743.16</v>
      </c>
      <c r="F54" s="74">
        <v>15448743.16</v>
      </c>
      <c r="G54" s="74">
        <v>126177023.43000001</v>
      </c>
    </row>
    <row r="55" spans="1:7">
      <c r="A55" t="s">
        <v>445</v>
      </c>
      <c r="B55" s="74">
        <v>0</v>
      </c>
      <c r="C55" s="74">
        <v>0</v>
      </c>
      <c r="D55" s="74">
        <v>0</v>
      </c>
      <c r="E55" s="74">
        <v>0</v>
      </c>
      <c r="F55" s="74">
        <v>0</v>
      </c>
      <c r="G55" s="74">
        <v>0</v>
      </c>
    </row>
    <row r="56" spans="1:7">
      <c r="A56" t="s">
        <v>444</v>
      </c>
      <c r="B56" s="74">
        <v>0</v>
      </c>
      <c r="C56" s="74">
        <v>0</v>
      </c>
      <c r="D56" s="74">
        <v>0</v>
      </c>
      <c r="E56" s="74">
        <v>0</v>
      </c>
      <c r="F56" s="74">
        <v>0</v>
      </c>
      <c r="G56" s="74">
        <v>0</v>
      </c>
    </row>
    <row r="57" spans="1:7">
      <c r="A57" t="s">
        <v>443</v>
      </c>
      <c r="B57" s="74">
        <v>0</v>
      </c>
      <c r="C57" s="74">
        <v>0</v>
      </c>
      <c r="D57" s="74">
        <v>0</v>
      </c>
      <c r="E57" s="74">
        <v>0</v>
      </c>
      <c r="F57" s="74">
        <v>0</v>
      </c>
      <c r="G57" s="74">
        <v>0</v>
      </c>
    </row>
    <row r="58" spans="1:7">
      <c r="A58" t="s">
        <v>442</v>
      </c>
      <c r="B58" s="74">
        <v>0</v>
      </c>
      <c r="C58" s="74">
        <v>0</v>
      </c>
      <c r="D58" s="74">
        <v>0</v>
      </c>
      <c r="E58" s="74">
        <v>0</v>
      </c>
      <c r="F58" s="74">
        <v>0</v>
      </c>
      <c r="G58" s="74">
        <v>0</v>
      </c>
    </row>
    <row r="59" spans="1:7">
      <c r="A59" t="s">
        <v>441</v>
      </c>
      <c r="B59" s="74">
        <v>0</v>
      </c>
      <c r="C59" s="74">
        <v>0</v>
      </c>
      <c r="D59" s="74">
        <v>0</v>
      </c>
      <c r="E59" s="74">
        <v>0</v>
      </c>
      <c r="F59" s="74">
        <v>0</v>
      </c>
      <c r="G59" s="74">
        <v>0</v>
      </c>
    </row>
    <row r="60" spans="1:7">
      <c r="A60" t="s">
        <v>440</v>
      </c>
      <c r="B60" s="74">
        <v>0</v>
      </c>
      <c r="C60" s="74">
        <v>1444.66</v>
      </c>
      <c r="D60" s="74">
        <v>1444.66</v>
      </c>
      <c r="E60" s="74">
        <v>0</v>
      </c>
      <c r="F60" s="74">
        <v>0</v>
      </c>
      <c r="G60" s="74">
        <v>1444.66</v>
      </c>
    </row>
    <row r="61" spans="1:7">
      <c r="A61" t="s">
        <v>439</v>
      </c>
      <c r="B61" s="74">
        <v>0</v>
      </c>
      <c r="C61" s="74">
        <v>0</v>
      </c>
      <c r="D61" s="74">
        <v>0</v>
      </c>
      <c r="E61" s="74">
        <v>0</v>
      </c>
      <c r="F61" s="74">
        <v>0</v>
      </c>
      <c r="G61" s="74">
        <v>0</v>
      </c>
    </row>
    <row r="62" spans="1:7">
      <c r="A62" t="s">
        <v>438</v>
      </c>
      <c r="B62" s="74">
        <v>0</v>
      </c>
      <c r="C62" s="74">
        <v>1444.66</v>
      </c>
      <c r="D62" s="74">
        <v>1444.66</v>
      </c>
      <c r="E62" s="74">
        <v>0</v>
      </c>
      <c r="F62" s="74">
        <v>0</v>
      </c>
      <c r="G62" s="74">
        <v>1444.66</v>
      </c>
    </row>
    <row r="63" spans="1:7">
      <c r="A63" t="s">
        <v>437</v>
      </c>
      <c r="B63" s="74">
        <v>0</v>
      </c>
      <c r="C63" s="74">
        <v>0</v>
      </c>
      <c r="D63" s="74">
        <v>0</v>
      </c>
      <c r="E63" s="74">
        <v>0</v>
      </c>
      <c r="F63" s="74">
        <v>0</v>
      </c>
      <c r="G63" s="74">
        <v>0</v>
      </c>
    </row>
    <row r="64" spans="1:7">
      <c r="A64" t="s">
        <v>436</v>
      </c>
      <c r="B64" s="74">
        <v>0</v>
      </c>
      <c r="C64" s="74">
        <v>0</v>
      </c>
      <c r="D64" s="74">
        <v>0</v>
      </c>
      <c r="E64" s="74">
        <v>0</v>
      </c>
      <c r="F64" s="74">
        <v>0</v>
      </c>
      <c r="G64" s="74">
        <v>0</v>
      </c>
    </row>
    <row r="65" spans="1:7">
      <c r="A65" t="s">
        <v>435</v>
      </c>
      <c r="B65" s="74">
        <v>0</v>
      </c>
      <c r="C65" s="74">
        <v>0</v>
      </c>
      <c r="D65" s="74">
        <v>0</v>
      </c>
      <c r="E65" s="74">
        <v>0</v>
      </c>
      <c r="F65" s="74">
        <v>0</v>
      </c>
      <c r="G65" s="74">
        <v>0</v>
      </c>
    </row>
    <row r="66" spans="1:7">
      <c r="A66" t="s">
        <v>434</v>
      </c>
      <c r="B66" s="74">
        <v>0</v>
      </c>
      <c r="C66" s="74">
        <v>0</v>
      </c>
      <c r="D66" s="74">
        <v>0</v>
      </c>
      <c r="E66" s="74">
        <v>0</v>
      </c>
      <c r="F66" s="74">
        <v>0</v>
      </c>
      <c r="G66" s="74">
        <v>0</v>
      </c>
    </row>
    <row r="67" spans="1:7">
      <c r="A67" t="s">
        <v>433</v>
      </c>
      <c r="B67" s="74">
        <v>0</v>
      </c>
      <c r="C67" s="74">
        <v>0</v>
      </c>
      <c r="D67" s="74">
        <v>0</v>
      </c>
      <c r="E67" s="74">
        <v>0</v>
      </c>
      <c r="F67" s="74">
        <v>0</v>
      </c>
      <c r="G67" s="74">
        <v>0</v>
      </c>
    </row>
    <row r="68" spans="1:7">
      <c r="A68" t="s">
        <v>432</v>
      </c>
      <c r="B68" s="74">
        <v>0</v>
      </c>
      <c r="C68" s="74">
        <v>0</v>
      </c>
      <c r="D68" s="74">
        <v>0</v>
      </c>
      <c r="E68" s="74">
        <v>0</v>
      </c>
      <c r="F68" s="74">
        <v>0</v>
      </c>
      <c r="G68" s="74">
        <v>0</v>
      </c>
    </row>
    <row r="69" spans="1:7">
      <c r="A69" t="s">
        <v>431</v>
      </c>
      <c r="B69" s="74">
        <v>0</v>
      </c>
      <c r="C69" s="74">
        <v>0</v>
      </c>
      <c r="D69" s="74">
        <v>0</v>
      </c>
      <c r="E69" s="74">
        <v>0</v>
      </c>
      <c r="F69" s="74">
        <v>0</v>
      </c>
      <c r="G69" s="74">
        <v>0</v>
      </c>
    </row>
    <row r="70" spans="1:7">
      <c r="A70" t="s">
        <v>430</v>
      </c>
      <c r="B70" s="74">
        <v>0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</row>
    <row r="71" spans="1:7">
      <c r="A71" t="s">
        <v>429</v>
      </c>
      <c r="B71" s="74">
        <v>0</v>
      </c>
      <c r="C71" s="74">
        <v>0</v>
      </c>
      <c r="D71" s="74">
        <v>0</v>
      </c>
      <c r="E71" s="74">
        <v>0</v>
      </c>
      <c r="F71" s="74">
        <v>0</v>
      </c>
      <c r="G71" s="74">
        <v>0</v>
      </c>
    </row>
    <row r="72" spans="1:7">
      <c r="A72" t="s">
        <v>428</v>
      </c>
      <c r="B72" s="74">
        <v>0</v>
      </c>
      <c r="C72" s="74">
        <v>0</v>
      </c>
      <c r="D72" s="74">
        <v>0</v>
      </c>
      <c r="E72" s="74">
        <v>0</v>
      </c>
      <c r="F72" s="74">
        <v>0</v>
      </c>
      <c r="G72" s="74">
        <v>0</v>
      </c>
    </row>
    <row r="73" spans="1:7">
      <c r="A73" t="s">
        <v>427</v>
      </c>
      <c r="B73" s="74">
        <v>0</v>
      </c>
      <c r="C73" s="74">
        <v>0</v>
      </c>
      <c r="D73" s="74">
        <v>0</v>
      </c>
      <c r="E73" s="74">
        <v>0</v>
      </c>
      <c r="F73" s="74">
        <v>0</v>
      </c>
      <c r="G73" s="74">
        <v>0</v>
      </c>
    </row>
    <row r="74" spans="1:7">
      <c r="A74" t="s">
        <v>426</v>
      </c>
      <c r="B74" s="74">
        <v>0</v>
      </c>
      <c r="C74" s="74">
        <v>0</v>
      </c>
      <c r="D74" s="74">
        <v>0</v>
      </c>
      <c r="E74" s="74">
        <v>0</v>
      </c>
      <c r="F74" s="74">
        <v>0</v>
      </c>
      <c r="G74" s="74">
        <v>0</v>
      </c>
    </row>
    <row r="75" spans="1:7">
      <c r="A75" t="s">
        <v>425</v>
      </c>
      <c r="B75" s="74">
        <v>1892451791</v>
      </c>
      <c r="C75" s="74">
        <v>205446442.68000001</v>
      </c>
      <c r="D75" s="74">
        <v>2097898233.6800001</v>
      </c>
      <c r="E75" s="74">
        <v>461187580.55000001</v>
      </c>
      <c r="F75" s="74">
        <v>416499246.41000003</v>
      </c>
      <c r="G75" s="74">
        <v>1636710653.1300001</v>
      </c>
    </row>
    <row r="77" spans="1:7" ht="4.1500000000000004" customHeight="1">
      <c r="A77" s="38"/>
      <c r="B77" s="38"/>
      <c r="C77" s="38"/>
      <c r="D77" s="38"/>
      <c r="E77" s="38"/>
      <c r="F77" s="38"/>
      <c r="G77" s="38"/>
    </row>
  </sheetData>
  <mergeCells count="10">
    <mergeCell ref="A7:A8"/>
    <mergeCell ref="B7:F7"/>
    <mergeCell ref="G7:G8"/>
    <mergeCell ref="A77:G77"/>
    <mergeCell ref="A1:G1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3"/>
  <sheetViews>
    <sheetView showGridLines="0" topLeftCell="B1" zoomScaleNormal="100" workbookViewId="0">
      <pane ySplit="9" topLeftCell="A10" activePane="bottomLeft" state="frozen"/>
      <selection pane="bottomLeft" activeCell="B5" sqref="B5:H5"/>
    </sheetView>
  </sheetViews>
  <sheetFormatPr baseColWidth="10" defaultColWidth="11" defaultRowHeight="12.75"/>
  <cols>
    <col min="1" max="1" width="5.7109375" style="75" customWidth="1"/>
    <col min="2" max="2" width="77.140625" style="75" customWidth="1"/>
    <col min="3" max="8" width="18.7109375" style="75" customWidth="1"/>
    <col min="9" max="16384" width="11" style="75"/>
  </cols>
  <sheetData>
    <row r="2" spans="2:8" s="92" customFormat="1">
      <c r="B2" s="94" t="s">
        <v>0</v>
      </c>
      <c r="C2" s="94"/>
      <c r="D2" s="94"/>
      <c r="E2" s="94"/>
      <c r="F2" s="94"/>
      <c r="G2" s="94"/>
      <c r="H2" s="94"/>
    </row>
    <row r="3" spans="2:8" s="92" customFormat="1">
      <c r="B3" s="94" t="s">
        <v>482</v>
      </c>
      <c r="C3" s="94"/>
      <c r="D3" s="94"/>
      <c r="E3" s="94"/>
      <c r="F3" s="94"/>
      <c r="G3" s="94"/>
      <c r="H3" s="94"/>
    </row>
    <row r="4" spans="2:8" s="92" customFormat="1">
      <c r="B4" s="94" t="s">
        <v>481</v>
      </c>
      <c r="C4" s="94"/>
      <c r="D4" s="94"/>
      <c r="E4" s="94"/>
      <c r="F4" s="94"/>
      <c r="G4" s="94"/>
      <c r="H4" s="94"/>
    </row>
    <row r="5" spans="2:8" s="92" customFormat="1">
      <c r="B5" s="94" t="s">
        <v>480</v>
      </c>
      <c r="C5" s="94"/>
      <c r="D5" s="94"/>
      <c r="E5" s="94"/>
      <c r="F5" s="94"/>
      <c r="G5" s="94"/>
      <c r="H5" s="94"/>
    </row>
    <row r="6" spans="2:8" s="92" customFormat="1">
      <c r="B6" s="94" t="s">
        <v>3</v>
      </c>
      <c r="C6" s="94"/>
      <c r="D6" s="94"/>
      <c r="E6" s="94"/>
      <c r="F6" s="94"/>
      <c r="G6" s="94"/>
      <c r="H6" s="94"/>
    </row>
    <row r="7" spans="2:8" s="92" customFormat="1" ht="18.75" customHeight="1" thickBot="1">
      <c r="B7" s="93"/>
      <c r="C7" s="93"/>
      <c r="D7" s="93"/>
      <c r="E7" s="93"/>
      <c r="F7" s="93"/>
      <c r="G7" s="93"/>
      <c r="H7" s="93"/>
    </row>
    <row r="8" spans="2:8" ht="18.75" customHeight="1" thickBot="1">
      <c r="B8" s="88" t="s">
        <v>36</v>
      </c>
      <c r="C8" s="91" t="s">
        <v>393</v>
      </c>
      <c r="D8" s="90"/>
      <c r="E8" s="90"/>
      <c r="F8" s="90"/>
      <c r="G8" s="89"/>
      <c r="H8" s="88" t="s">
        <v>392</v>
      </c>
    </row>
    <row r="9" spans="2:8" ht="42" customHeight="1" thickBot="1">
      <c r="B9" s="85"/>
      <c r="C9" s="87" t="s">
        <v>229</v>
      </c>
      <c r="D9" s="86" t="s">
        <v>479</v>
      </c>
      <c r="E9" s="86" t="s">
        <v>478</v>
      </c>
      <c r="F9" s="86" t="s">
        <v>477</v>
      </c>
      <c r="G9" s="86" t="s">
        <v>228</v>
      </c>
      <c r="H9" s="85"/>
    </row>
    <row r="10" spans="2:8">
      <c r="B10" s="83" t="s">
        <v>476</v>
      </c>
      <c r="C10" s="84">
        <f>C11+C12+C13+C14+C15+C16+C17+C20</f>
        <v>714704615</v>
      </c>
      <c r="D10" s="84">
        <f>D11+D12+D13+D14+D15+D16+D17+D20</f>
        <v>-3.7252902984619141E-9</v>
      </c>
      <c r="E10" s="84">
        <f>E11+E12+E13+E14+E15+E16+E17+E20</f>
        <v>714704615.00000024</v>
      </c>
      <c r="F10" s="84">
        <f>F11+F12+F13+F14+F15+F16+F17+F20</f>
        <v>178980994.14999995</v>
      </c>
      <c r="G10" s="84">
        <f>G11+G12+G13+G14+G15+G16+G17+G20</f>
        <v>149567000.40999994</v>
      </c>
      <c r="H10" s="84">
        <f>E10-F10</f>
        <v>535723620.85000026</v>
      </c>
    </row>
    <row r="11" spans="2:8">
      <c r="B11" s="82" t="s">
        <v>474</v>
      </c>
      <c r="C11" s="80">
        <v>498068319</v>
      </c>
      <c r="D11" s="80">
        <v>12036955.899999997</v>
      </c>
      <c r="E11" s="80">
        <v>510105274.9000001</v>
      </c>
      <c r="F11" s="81">
        <v>126263922.02999996</v>
      </c>
      <c r="G11" s="80">
        <v>105503411.99999996</v>
      </c>
      <c r="H11" s="80">
        <v>383841352.86999995</v>
      </c>
    </row>
    <row r="12" spans="2:8">
      <c r="B12" s="82" t="s">
        <v>473</v>
      </c>
      <c r="C12" s="80">
        <v>0</v>
      </c>
      <c r="D12" s="80">
        <v>0</v>
      </c>
      <c r="E12" s="80">
        <v>0</v>
      </c>
      <c r="F12" s="81">
        <v>0</v>
      </c>
      <c r="G12" s="80">
        <v>0</v>
      </c>
      <c r="H12" s="80">
        <f>E12-F12</f>
        <v>0</v>
      </c>
    </row>
    <row r="13" spans="2:8">
      <c r="B13" s="82" t="s">
        <v>472</v>
      </c>
      <c r="C13" s="80">
        <v>0</v>
      </c>
      <c r="D13" s="80">
        <v>0</v>
      </c>
      <c r="E13" s="80">
        <v>0</v>
      </c>
      <c r="F13" s="81">
        <v>0</v>
      </c>
      <c r="G13" s="80">
        <v>0</v>
      </c>
      <c r="H13" s="80">
        <f>E13-F13</f>
        <v>0</v>
      </c>
    </row>
    <row r="14" spans="2:8">
      <c r="B14" s="82" t="s">
        <v>471</v>
      </c>
      <c r="C14" s="80">
        <v>0</v>
      </c>
      <c r="D14" s="80">
        <v>0</v>
      </c>
      <c r="E14" s="80">
        <v>0</v>
      </c>
      <c r="F14" s="81">
        <v>0</v>
      </c>
      <c r="G14" s="80">
        <v>0</v>
      </c>
      <c r="H14" s="80">
        <f>E14-F14</f>
        <v>0</v>
      </c>
    </row>
    <row r="15" spans="2:8">
      <c r="B15" s="82" t="s">
        <v>470</v>
      </c>
      <c r="C15" s="80">
        <v>0</v>
      </c>
      <c r="D15" s="80">
        <v>0</v>
      </c>
      <c r="E15" s="80">
        <v>0</v>
      </c>
      <c r="F15" s="81">
        <v>0</v>
      </c>
      <c r="G15" s="80">
        <v>0</v>
      </c>
      <c r="H15" s="80">
        <f>E15-F15</f>
        <v>0</v>
      </c>
    </row>
    <row r="16" spans="2:8">
      <c r="B16" s="82" t="s">
        <v>469</v>
      </c>
      <c r="C16" s="80">
        <v>210636296</v>
      </c>
      <c r="D16" s="80">
        <v>-12699290.9</v>
      </c>
      <c r="E16" s="80">
        <v>197937005.10000008</v>
      </c>
      <c r="F16" s="81">
        <v>48800601.519999996</v>
      </c>
      <c r="G16" s="80">
        <v>40147117.810000002</v>
      </c>
      <c r="H16" s="80">
        <v>149136403.58000001</v>
      </c>
    </row>
    <row r="17" spans="2:8">
      <c r="B17" s="82" t="s">
        <v>468</v>
      </c>
      <c r="C17" s="80">
        <v>0</v>
      </c>
      <c r="D17" s="80">
        <v>0</v>
      </c>
      <c r="E17" s="80">
        <v>0</v>
      </c>
      <c r="F17" s="81">
        <v>0</v>
      </c>
      <c r="G17" s="80">
        <v>0</v>
      </c>
      <c r="H17" s="80">
        <f>E17-F17</f>
        <v>0</v>
      </c>
    </row>
    <row r="18" spans="2:8">
      <c r="B18" s="82" t="s">
        <v>467</v>
      </c>
      <c r="C18" s="80">
        <v>0</v>
      </c>
      <c r="D18" s="80">
        <v>0</v>
      </c>
      <c r="E18" s="80">
        <v>0</v>
      </c>
      <c r="F18" s="81">
        <v>0</v>
      </c>
      <c r="G18" s="80">
        <v>0</v>
      </c>
      <c r="H18" s="80">
        <f>E18-F18</f>
        <v>0</v>
      </c>
    </row>
    <row r="19" spans="2:8">
      <c r="B19" s="82" t="s">
        <v>466</v>
      </c>
      <c r="C19" s="80">
        <v>0</v>
      </c>
      <c r="D19" s="80">
        <v>0</v>
      </c>
      <c r="E19" s="80">
        <v>0</v>
      </c>
      <c r="F19" s="81">
        <v>0</v>
      </c>
      <c r="G19" s="80">
        <v>0</v>
      </c>
      <c r="H19" s="80">
        <f>E19-F19</f>
        <v>0</v>
      </c>
    </row>
    <row r="20" spans="2:8">
      <c r="B20" s="82" t="s">
        <v>465</v>
      </c>
      <c r="C20" s="80">
        <v>6000000</v>
      </c>
      <c r="D20" s="80">
        <v>662335</v>
      </c>
      <c r="E20" s="80">
        <v>6662335</v>
      </c>
      <c r="F20" s="81">
        <v>3916470.6</v>
      </c>
      <c r="G20" s="80">
        <v>3916470.6</v>
      </c>
      <c r="H20" s="80">
        <v>2745864.4</v>
      </c>
    </row>
    <row r="21" spans="2:8">
      <c r="B21" s="83" t="s">
        <v>475</v>
      </c>
      <c r="C21" s="80">
        <v>0</v>
      </c>
      <c r="D21" s="80">
        <v>0</v>
      </c>
      <c r="E21" s="80">
        <v>0</v>
      </c>
      <c r="F21" s="81">
        <v>0</v>
      </c>
      <c r="G21" s="80">
        <v>0</v>
      </c>
      <c r="H21" s="79">
        <v>0</v>
      </c>
    </row>
    <row r="22" spans="2:8">
      <c r="B22" s="82" t="s">
        <v>474</v>
      </c>
      <c r="C22" s="80">
        <v>0</v>
      </c>
      <c r="D22" s="80">
        <v>0</v>
      </c>
      <c r="E22" s="80">
        <v>0</v>
      </c>
      <c r="F22" s="81">
        <v>0</v>
      </c>
      <c r="G22" s="80">
        <v>0</v>
      </c>
      <c r="H22" s="79">
        <v>0</v>
      </c>
    </row>
    <row r="23" spans="2:8">
      <c r="B23" s="82" t="s">
        <v>473</v>
      </c>
      <c r="C23" s="80">
        <v>0</v>
      </c>
      <c r="D23" s="80">
        <v>0</v>
      </c>
      <c r="E23" s="80">
        <v>0</v>
      </c>
      <c r="F23" s="81">
        <v>0</v>
      </c>
      <c r="G23" s="80">
        <v>0</v>
      </c>
      <c r="H23" s="79">
        <v>0</v>
      </c>
    </row>
    <row r="24" spans="2:8">
      <c r="B24" s="82" t="s">
        <v>472</v>
      </c>
      <c r="C24" s="80">
        <v>0</v>
      </c>
      <c r="D24" s="80">
        <v>0</v>
      </c>
      <c r="E24" s="80">
        <v>0</v>
      </c>
      <c r="F24" s="81">
        <v>0</v>
      </c>
      <c r="G24" s="80">
        <v>0</v>
      </c>
      <c r="H24" s="79">
        <v>0</v>
      </c>
    </row>
    <row r="25" spans="2:8">
      <c r="B25" s="82" t="s">
        <v>471</v>
      </c>
      <c r="C25" s="80">
        <v>0</v>
      </c>
      <c r="D25" s="80">
        <v>0</v>
      </c>
      <c r="E25" s="80">
        <v>0</v>
      </c>
      <c r="F25" s="81">
        <v>0</v>
      </c>
      <c r="G25" s="80">
        <v>0</v>
      </c>
      <c r="H25" s="79">
        <v>0</v>
      </c>
    </row>
    <row r="26" spans="2:8">
      <c r="B26" s="82" t="s">
        <v>470</v>
      </c>
      <c r="C26" s="80">
        <v>0</v>
      </c>
      <c r="D26" s="80">
        <v>0</v>
      </c>
      <c r="E26" s="80">
        <v>0</v>
      </c>
      <c r="F26" s="81">
        <v>0</v>
      </c>
      <c r="G26" s="80">
        <v>0</v>
      </c>
      <c r="H26" s="79">
        <v>0</v>
      </c>
    </row>
    <row r="27" spans="2:8">
      <c r="B27" s="82" t="s">
        <v>469</v>
      </c>
      <c r="C27" s="80">
        <v>0</v>
      </c>
      <c r="D27" s="80">
        <v>0</v>
      </c>
      <c r="E27" s="80">
        <v>0</v>
      </c>
      <c r="F27" s="81">
        <v>0</v>
      </c>
      <c r="G27" s="80">
        <v>0</v>
      </c>
      <c r="H27" s="79">
        <v>0</v>
      </c>
    </row>
    <row r="28" spans="2:8">
      <c r="B28" s="82" t="s">
        <v>468</v>
      </c>
      <c r="C28" s="80">
        <v>0</v>
      </c>
      <c r="D28" s="80">
        <v>0</v>
      </c>
      <c r="E28" s="80">
        <v>0</v>
      </c>
      <c r="F28" s="81">
        <v>0</v>
      </c>
      <c r="G28" s="80">
        <v>0</v>
      </c>
      <c r="H28" s="79">
        <v>0</v>
      </c>
    </row>
    <row r="29" spans="2:8">
      <c r="B29" s="82" t="s">
        <v>467</v>
      </c>
      <c r="C29" s="80">
        <v>0</v>
      </c>
      <c r="D29" s="80">
        <v>0</v>
      </c>
      <c r="E29" s="80">
        <v>0</v>
      </c>
      <c r="F29" s="81">
        <v>0</v>
      </c>
      <c r="G29" s="80">
        <v>0</v>
      </c>
      <c r="H29" s="79">
        <v>0</v>
      </c>
    </row>
    <row r="30" spans="2:8">
      <c r="B30" s="82" t="s">
        <v>466</v>
      </c>
      <c r="C30" s="80">
        <v>0</v>
      </c>
      <c r="D30" s="80">
        <v>0</v>
      </c>
      <c r="E30" s="80">
        <v>0</v>
      </c>
      <c r="F30" s="81">
        <v>0</v>
      </c>
      <c r="G30" s="80">
        <v>0</v>
      </c>
      <c r="H30" s="79">
        <v>0</v>
      </c>
    </row>
    <row r="31" spans="2:8">
      <c r="B31" s="82" t="s">
        <v>465</v>
      </c>
      <c r="C31" s="80">
        <v>0</v>
      </c>
      <c r="D31" s="80">
        <v>0</v>
      </c>
      <c r="E31" s="80">
        <v>0</v>
      </c>
      <c r="F31" s="81">
        <v>0</v>
      </c>
      <c r="G31" s="80">
        <v>0</v>
      </c>
      <c r="H31" s="79">
        <v>0</v>
      </c>
    </row>
    <row r="32" spans="2:8" ht="13.5" thickBot="1">
      <c r="B32" s="78" t="s">
        <v>464</v>
      </c>
      <c r="C32" s="77">
        <f>C10+C21</f>
        <v>714704615</v>
      </c>
      <c r="D32" s="77">
        <f>D10+D21</f>
        <v>-3.7252902984619141E-9</v>
      </c>
      <c r="E32" s="77">
        <f>E10+E21</f>
        <v>714704615.00000024</v>
      </c>
      <c r="F32" s="77">
        <f>F10+F21</f>
        <v>178980994.14999995</v>
      </c>
      <c r="G32" s="77">
        <f>G10+G21</f>
        <v>149567000.40999994</v>
      </c>
      <c r="H32" s="77">
        <f>H10+H21</f>
        <v>535723620.85000026</v>
      </c>
    </row>
    <row r="33" spans="2:8" ht="18" customHeight="1">
      <c r="B33" s="76" t="s">
        <v>463</v>
      </c>
      <c r="C33" s="76"/>
      <c r="D33" s="76"/>
      <c r="E33" s="76"/>
      <c r="F33" s="76"/>
      <c r="G33" s="76"/>
      <c r="H33" s="76"/>
    </row>
  </sheetData>
  <mergeCells count="9">
    <mergeCell ref="B33:H33"/>
    <mergeCell ref="B8:B9"/>
    <mergeCell ref="C8:G8"/>
    <mergeCell ref="H8:H9"/>
    <mergeCell ref="B2:H2"/>
    <mergeCell ref="B3:H3"/>
    <mergeCell ref="B4:H4"/>
    <mergeCell ref="B5:H5"/>
    <mergeCell ref="B6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F1_ESFD</vt:lpstr>
      <vt:lpstr>F2_IADPOP</vt:lpstr>
      <vt:lpstr>F3_IAODF</vt:lpstr>
      <vt:lpstr>F4_BP</vt:lpstr>
      <vt:lpstr>F5_EAID</vt:lpstr>
      <vt:lpstr>F6a_EAEPED_COG</vt:lpstr>
      <vt:lpstr>F6b_EAEPED_CA</vt:lpstr>
      <vt:lpstr>F6c__EAEPED_CF</vt:lpstr>
      <vt:lpstr>F6d_EAEPED_CSP</vt:lpstr>
      <vt:lpstr>'F2_IADPOP'!Área_de_impresión</vt:lpstr>
      <vt:lpstr>'F4_BP'!Área_de_impresión</vt:lpstr>
      <vt:lpstr>'F6a_EAEPED_COG'!Área_de_impresión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Montserrat Terrazas Medina</dc:creator>
  <cp:lastModifiedBy>Maria Montserrat Terrazas Medina</cp:lastModifiedBy>
  <dcterms:created xsi:type="dcterms:W3CDTF">2026-04-24T19:51:01Z</dcterms:created>
  <dcterms:modified xsi:type="dcterms:W3CDTF">2026-04-24T20:52:46Z</dcterms:modified>
</cp:coreProperties>
</file>